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смет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<sst xmlns="http://schemas.openxmlformats.org/spreadsheetml/2006/main" count="695" uniqueCount="241">
  <si>
    <t>р</t>
  </si>
  <si>
    <t>Работа</t>
  </si>
  <si>
    <t>шт.</t>
  </si>
  <si>
    <t>Всего:</t>
  </si>
  <si>
    <t>Всего за работу:</t>
  </si>
  <si>
    <t>Материалы</t>
  </si>
  <si>
    <t>Накладные расходы 12% от ФОТ</t>
  </si>
  <si>
    <t>Доставка материалов</t>
  </si>
  <si>
    <t>Лента шлифовальная 100гр.</t>
  </si>
  <si>
    <t>Лента шлифовальная 120гр.</t>
  </si>
  <si>
    <t>Уголок оцинкованный 70х70</t>
  </si>
  <si>
    <t>Саморез оцинкованный 80мм.</t>
  </si>
  <si>
    <t>Цепь для бензопилы</t>
  </si>
  <si>
    <t>Пропитка по дереву Неомид ( концентрат)</t>
  </si>
  <si>
    <t>Перчатки усиленные</t>
  </si>
  <si>
    <t>Валики</t>
  </si>
  <si>
    <t>Кисти</t>
  </si>
  <si>
    <t>Опора бруса 140х76х50</t>
  </si>
  <si>
    <t>Пластина крепежная 300х150х2</t>
  </si>
  <si>
    <t>Гидроизоляция стеклоизол</t>
  </si>
  <si>
    <t>Антисептик ЭкоМастер универсальный 10л.</t>
  </si>
  <si>
    <t>Разгрузочные работы</t>
  </si>
  <si>
    <t>Шлифовка бруса</t>
  </si>
  <si>
    <t>м2</t>
  </si>
  <si>
    <t>Установка лаг</t>
  </si>
  <si>
    <t>1.Устройство каркаса типа"фахверк" и лаг</t>
  </si>
  <si>
    <t>Устройство лесов</t>
  </si>
  <si>
    <t>Доска для лесов 50х150х6000</t>
  </si>
  <si>
    <t>Обработка доски и бруса антисептиком:</t>
  </si>
  <si>
    <t>Устройство каркаса стен</t>
  </si>
  <si>
    <t>Диск алмазный распиловочный</t>
  </si>
  <si>
    <t>Гвозди строительные 120мм, 80мм.</t>
  </si>
  <si>
    <t>кг.</t>
  </si>
  <si>
    <t>Нож,лезвия для ножа</t>
  </si>
  <si>
    <t>Пленка п/э</t>
  </si>
  <si>
    <t>мп.</t>
  </si>
  <si>
    <t>Устройство навеса для шлифовки и окра-</t>
  </si>
  <si>
    <t>ски доски , бруса,вагонки</t>
  </si>
  <si>
    <t>2.Устройство стропильной системы</t>
  </si>
  <si>
    <t>Проволока вязальная 2мм.</t>
  </si>
  <si>
    <t>Анкер клиновой 10/80-150 обвязоч-го  бруса</t>
  </si>
  <si>
    <t>Сверло по бетону 10х250мм.</t>
  </si>
  <si>
    <t>Доска 25х100х6000 (для обрешетки)</t>
  </si>
  <si>
    <t>Антисептик ЭкоМастер</t>
  </si>
  <si>
    <t>Гвозди строительные 120мм.</t>
  </si>
  <si>
    <t>Сверло по дереву 12х460мм.витое</t>
  </si>
  <si>
    <t>Всего за работу и материалы п.1.</t>
  </si>
  <si>
    <t>Всего за материалы:</t>
  </si>
  <si>
    <t>Обработка доски антисептиком:</t>
  </si>
  <si>
    <t>Монтаж стропил и затяжек</t>
  </si>
  <si>
    <t>Устройство обрешетки</t>
  </si>
  <si>
    <t>Всего за работу с накладными:</t>
  </si>
  <si>
    <t>Всего за работу и материалы п.2.</t>
  </si>
  <si>
    <t>3.Устройство кровли</t>
  </si>
  <si>
    <t>Мягкая кровля "Готика"</t>
  </si>
  <si>
    <t>Мастика битумная</t>
  </si>
  <si>
    <t>Гвоздь оцинкованный</t>
  </si>
  <si>
    <t>Снегозадержатель</t>
  </si>
  <si>
    <t>Гидроизоляция</t>
  </si>
  <si>
    <t>Гидроизоляция рулонная (1х10м.)</t>
  </si>
  <si>
    <t>ОСП- 3 (1,25х2,5м) 9мм.</t>
  </si>
  <si>
    <t>Гвоздь (3,5х50мм)</t>
  </si>
  <si>
    <t>м.п.</t>
  </si>
  <si>
    <t>Саморез 4,2х41</t>
  </si>
  <si>
    <t>Герметик силиконовый бесцветный</t>
  </si>
  <si>
    <t>Монтаж ОСП</t>
  </si>
  <si>
    <t>Устройство гидроизоляции</t>
  </si>
  <si>
    <t>Монтаж мягкой кровли</t>
  </si>
  <si>
    <t>Саморез по дереву 75мм.</t>
  </si>
  <si>
    <t>Гвозди оцинкованные</t>
  </si>
  <si>
    <t>Монтаж снегзадержателей</t>
  </si>
  <si>
    <t>Монтаж фартуков</t>
  </si>
  <si>
    <t>Монтаж коньковых элементов</t>
  </si>
  <si>
    <t>Монтаж подшивной доски</t>
  </si>
  <si>
    <t>Грунтовка подшивной доски</t>
  </si>
  <si>
    <t>Окраска подшивной доски в два слоя</t>
  </si>
  <si>
    <t>Монтаж лобной доски</t>
  </si>
  <si>
    <t>Грунтовка лобной доски</t>
  </si>
  <si>
    <t>Окраска лобной доски</t>
  </si>
  <si>
    <t>Грунтовка для подшивной и лобной доски</t>
  </si>
  <si>
    <t>лит.</t>
  </si>
  <si>
    <t>Краска для подшивной и лобной доски</t>
  </si>
  <si>
    <t>Всего за работу с накладными</t>
  </si>
  <si>
    <t>Всего за работу и материалы п.3.</t>
  </si>
  <si>
    <t>4.Устройство системы водостока</t>
  </si>
  <si>
    <t>Воронка 90/125</t>
  </si>
  <si>
    <t>Жэлоб 125мм.,3м.п.</t>
  </si>
  <si>
    <t>Соеденитель желоба</t>
  </si>
  <si>
    <t>Зазлушка желоба</t>
  </si>
  <si>
    <t>Комплект крепления трубы</t>
  </si>
  <si>
    <t>Саморезы 4,2х41мм.</t>
  </si>
  <si>
    <t>Всего за работу и материалы п.4.</t>
  </si>
  <si>
    <t>5.Отделочные работы</t>
  </si>
  <si>
    <t>Доска строганная 20х123х6000</t>
  </si>
  <si>
    <t>Дверь входная</t>
  </si>
  <si>
    <t>Валики 120мм.</t>
  </si>
  <si>
    <t>Пена монтажная</t>
  </si>
  <si>
    <t>Фартук карнизный S-2, 2м.(над желобом)</t>
  </si>
  <si>
    <t>Фартук фронтонный S-5,2м</t>
  </si>
  <si>
    <t>Крюк крепления желоба</t>
  </si>
  <si>
    <t>Колено трубы 90мм. 2м.</t>
  </si>
  <si>
    <t>Колено трубы 90мм. 1м.</t>
  </si>
  <si>
    <t>Монтаж желобов и труб</t>
  </si>
  <si>
    <t>Установка двери и наличника</t>
  </si>
  <si>
    <t>Окраска фахверка (в два слоя)</t>
  </si>
  <si>
    <t>Диск пильный 255х48х30</t>
  </si>
  <si>
    <t>Краска пинотекс</t>
  </si>
  <si>
    <t>Биты 50мм.</t>
  </si>
  <si>
    <t>Доставка вагонки и краски</t>
  </si>
  <si>
    <t>Всегоза материалы:</t>
  </si>
  <si>
    <t>Накладные работы 12% от ФОТ</t>
  </si>
  <si>
    <t>Всего за работу и материалы по п.5</t>
  </si>
  <si>
    <t xml:space="preserve">6.Облицовка цоколя </t>
  </si>
  <si>
    <t>Камень песчанник 15мм.</t>
  </si>
  <si>
    <t>Доставка камня</t>
  </si>
  <si>
    <t>Сетка арматурная яч.50х50,2,5м.п.</t>
  </si>
  <si>
    <t>Лента монтажная,перфорированная</t>
  </si>
  <si>
    <t>Дюбель,саморез</t>
  </si>
  <si>
    <t>Клей плиточный</t>
  </si>
  <si>
    <t>Грунтовка "Лира" 10лит.</t>
  </si>
  <si>
    <t>Ведро строительное</t>
  </si>
  <si>
    <t>Диск алмазный по камню 230мм.</t>
  </si>
  <si>
    <t>Саморез кровельный</t>
  </si>
  <si>
    <t>Миксер-насадка</t>
  </si>
  <si>
    <t>Шпатель 50мм.</t>
  </si>
  <si>
    <t>Доставка сетки,клея,и прочего</t>
  </si>
  <si>
    <t>Мотаж сетки</t>
  </si>
  <si>
    <t>Укладка камня</t>
  </si>
  <si>
    <t>Монтаж отливов</t>
  </si>
  <si>
    <t>Всего с накладными:</t>
  </si>
  <si>
    <t>Всего за работу и материалы по п.6</t>
  </si>
  <si>
    <t>Валик с ручкой</t>
  </si>
  <si>
    <t>Силикон бесцветный</t>
  </si>
  <si>
    <t>Диски по металлу</t>
  </si>
  <si>
    <t>Эллинг-сарай</t>
  </si>
  <si>
    <t>Саморез оцинкованный 40х5,0</t>
  </si>
  <si>
    <t>Скобы для степлера</t>
  </si>
  <si>
    <t>Утеплитель100х600х 50мм.</t>
  </si>
  <si>
    <t>Брус 100х100х6000 (верхн./нижняя обвязка)</t>
  </si>
  <si>
    <t>Брус 150х150х6000 (несущие столбы)</t>
  </si>
  <si>
    <t>Доска 50х150х6000 (вертикальные стойки)</t>
  </si>
  <si>
    <t>Доска 50х100х6000 (укосины)</t>
  </si>
  <si>
    <t>Доска 50х150х6000 ( для лаг)</t>
  </si>
  <si>
    <t>Пароизоляция 70м2 Изостронг В</t>
  </si>
  <si>
    <t>Ветрозащита 70м2,Изостронг АМ</t>
  </si>
  <si>
    <t>Брусок50х50х6000</t>
  </si>
  <si>
    <t>Доска 40х100х600 ( для настила пола)</t>
  </si>
  <si>
    <t>Саморезы оцинкованные 80х5,0 мм.</t>
  </si>
  <si>
    <t>Брус 100х100х6000- 12шт.</t>
  </si>
  <si>
    <t>Брус 150х150х6000- 5шт.</t>
  </si>
  <si>
    <t>Доска 50х150х6000- 23шт.</t>
  </si>
  <si>
    <t>Доска 50х100х6000- 6шт.</t>
  </si>
  <si>
    <t>Брусок 50х50х6000-3шт.</t>
  </si>
  <si>
    <t>Доска 50х150х6000 -16шт.</t>
  </si>
  <si>
    <t>Доска 40х100х6000-90шт.</t>
  </si>
  <si>
    <t>Устройство утеплителя (потолок,пол,стены)</t>
  </si>
  <si>
    <t>Устройство пароизоляции</t>
  </si>
  <si>
    <t>Доска 50х150х6000 (стропильная нога)</t>
  </si>
  <si>
    <t>Доска 50х150х6000 (затяжки)</t>
  </si>
  <si>
    <t>Шпилька 12мм. L-2м</t>
  </si>
  <si>
    <t>Саморез по дереву 40х5,0мм.</t>
  </si>
  <si>
    <t>Уголок оцинкованный 90х90х65х2</t>
  </si>
  <si>
    <t>Шайба кузовная 12мм.</t>
  </si>
  <si>
    <t>Гвозди строительные 70мм.</t>
  </si>
  <si>
    <t>Гайка 12мм.</t>
  </si>
  <si>
    <t>Доска 50х150х6000 -80шт.</t>
  </si>
  <si>
    <t>Доска 25х100х600 -94шт.</t>
  </si>
  <si>
    <t>Доска строганная 20х95х6000 (подшивная)</t>
  </si>
  <si>
    <t>Доска лобная 20х120х6000 (лобная)</t>
  </si>
  <si>
    <t>Угол желоба универсальный</t>
  </si>
  <si>
    <t>Имитатор бруса АВ (25х140)</t>
  </si>
  <si>
    <t>Грунтовка для имитатора</t>
  </si>
  <si>
    <t xml:space="preserve">Гвозди оцинкованные </t>
  </si>
  <si>
    <t>Саморезы оцинкованные универсальные</t>
  </si>
  <si>
    <t>Гипсокартон влагостойкий (2500х1200)</t>
  </si>
  <si>
    <t>Профиль потолоч. направляющий (27х28) 3м.</t>
  </si>
  <si>
    <t>Профиль потолочный (60х27) 3м.</t>
  </si>
  <si>
    <t>Окраска бруса 150х150 (в два слоя)</t>
  </si>
  <si>
    <t>Грунтовка имитатора бруса с двух сторон</t>
  </si>
  <si>
    <t>Окраска имитатора  (в два слоя)</t>
  </si>
  <si>
    <t>Окраска стоек (в два слоя)</t>
  </si>
  <si>
    <t>Монтаж имитатора бруса</t>
  </si>
  <si>
    <t>Монтаж гипсокартона на стены</t>
  </si>
  <si>
    <t>Монтаж гипсокартона на потолок</t>
  </si>
  <si>
    <t>Саморезы для гипсокарт. по дереву и метал.</t>
  </si>
  <si>
    <t>Укладка кафельной плитки на пол</t>
  </si>
  <si>
    <t>Укладка кафельной плитки на стены</t>
  </si>
  <si>
    <t>Клей плиточный крепс усиленный</t>
  </si>
  <si>
    <t>Грунтовка для питки 10лит.</t>
  </si>
  <si>
    <t>Краска для стен и потолка</t>
  </si>
  <si>
    <t>Шпаклевка для стен и потолка</t>
  </si>
  <si>
    <t>Шпаклевка потолка</t>
  </si>
  <si>
    <t>Окраска потолка</t>
  </si>
  <si>
    <t>Шпаклевка стен</t>
  </si>
  <si>
    <t>Окраска стен тех помещение</t>
  </si>
  <si>
    <t>Монтаж плинтуса с окраской</t>
  </si>
  <si>
    <t>Монтаж защитного уголка с окраской</t>
  </si>
  <si>
    <t>Плитка для стен и потолка</t>
  </si>
  <si>
    <t>Доставка плитки и клея</t>
  </si>
  <si>
    <t>Отлив для цоколя 28м.п.</t>
  </si>
  <si>
    <t>7.Электромонтажные работы</t>
  </si>
  <si>
    <t>Кабель электрический 3х2,5</t>
  </si>
  <si>
    <t>Кабель электрический 3х1,5</t>
  </si>
  <si>
    <t>Выключатель</t>
  </si>
  <si>
    <t>Труба гофрированаян 20мм.</t>
  </si>
  <si>
    <t>Коробка разветвительная</t>
  </si>
  <si>
    <t>Щит распределительный</t>
  </si>
  <si>
    <t xml:space="preserve">Розетка двойная </t>
  </si>
  <si>
    <t>Автоматы 10А</t>
  </si>
  <si>
    <t>Автомат вводной 25А</t>
  </si>
  <si>
    <t>Розетка двойная для надужной установки</t>
  </si>
  <si>
    <t>Светильник ЛПО,с лампой</t>
  </si>
  <si>
    <t>Светильник точечный для влажных помещ.</t>
  </si>
  <si>
    <t>Светильник точечный 1х50</t>
  </si>
  <si>
    <t>Прокладка кабеля</t>
  </si>
  <si>
    <t>Протяжка кабеля в гофротрубу</t>
  </si>
  <si>
    <t>Установка розеток и выключателей</t>
  </si>
  <si>
    <t>Установка распределительных коробок</t>
  </si>
  <si>
    <t>Установка щита распределительного</t>
  </si>
  <si>
    <t>Установка светильник. с подключением</t>
  </si>
  <si>
    <t>Всего за работу и материалы по п.7</t>
  </si>
  <si>
    <t>8.Сантехнические работы</t>
  </si>
  <si>
    <t>Душевая кабина</t>
  </si>
  <si>
    <t>Унитаз</t>
  </si>
  <si>
    <t>Раковина</t>
  </si>
  <si>
    <t>Водогрей</t>
  </si>
  <si>
    <t>Трубы фановые 110мм. 2м.</t>
  </si>
  <si>
    <t>Трубы фановые 50мм. 2м.</t>
  </si>
  <si>
    <t>Труба водопроводная,фитинги,водорозетки</t>
  </si>
  <si>
    <t>Всего по п.п.1-8:</t>
  </si>
  <si>
    <t>Расходные материалы</t>
  </si>
  <si>
    <t>Трап сантехнический прямой</t>
  </si>
  <si>
    <t>Тройник 110мм.х500мм.</t>
  </si>
  <si>
    <t>Доставка материалов:</t>
  </si>
  <si>
    <t>Разводка труб горячей и холодной воды</t>
  </si>
  <si>
    <t>Монтаж фановых труб</t>
  </si>
  <si>
    <t>Установка унитаза</t>
  </si>
  <si>
    <t>Установка раковины</t>
  </si>
  <si>
    <t>Установка трапа</t>
  </si>
  <si>
    <t>Монтаж душевой кабины</t>
  </si>
  <si>
    <t>Всего за работу и материалы по п.8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</si>
</sst>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_р_._-;\-* #,##0.0_р_._-;_-* &quot;-&quot;??_р_._-;_-@_-"/>
    <numFmt numFmtId="167" formatCode="_-* #,##0_р_._-;\-* #,##0_р_._-;_-* &quot;-&quot;??_р_._-;_-@_-"/>
    <numFmt numFmtId="168" formatCode="#,##0.00&quot;р.&quot;"/>
    <numFmt numFmtId="169" formatCode="#,##0.0&quot;р.&quot;"/>
    <numFmt numFmtId="170" formatCode="#,##0&quot;р.&quot;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_р_._-;\-* #,##0.000_р_._-;_-* &quot;-&quot;???_р_._-;_-@_-"/>
    <numFmt numFmtId="175" formatCode="_-* #,##0.0_р_._-;\-* #,##0.0_р_._-;_-* &quot;-&quot;?_р_._-;_-@_-"/>
    <numFmt numFmtId="176" formatCode="_-* #,##0.000000_р_._-;\-* #,##0.000000_р_._-;_-* &quot;-&quot;??_р_._-;_-@_-"/>
    <numFmt numFmtId="177" formatCode="_-* #,##0.0&quot;р.&quot;_-;\-* #,##0.0&quot;р.&quot;_-;_-* &quot;-&quot;??&quot;р.&quot;_-;_-@_-"/>
    <numFmt numFmtId="178" formatCode="_-* #,##0&quot;р.&quot;_-;\-* #,##0&quot;р.&quot;_-;_-* &quot;-&quot;??&quot;р.&quot;_-;_-@_-"/>
    <numFmt numFmtId="179" formatCode="#,##0_ ;\-#,##0\ "/>
    <numFmt numFmtId="180" formatCode="#,##0.0_ ;\-#,##0.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67" fontId="1" fillId="0" borderId="0" xfId="58" applyNumberFormat="1" applyFont="1" applyAlignment="1">
      <alignment/>
    </xf>
    <xf numFmtId="167" fontId="1" fillId="0" borderId="0" xfId="58" applyNumberFormat="1" applyFont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58" applyNumberFormat="1" applyFont="1" applyBorder="1" applyAlignment="1">
      <alignment/>
    </xf>
    <xf numFmtId="167" fontId="1" fillId="0" borderId="10" xfId="58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3" fontId="1" fillId="0" borderId="10" xfId="58" applyNumberFormat="1" applyFont="1" applyBorder="1" applyAlignment="1">
      <alignment horizontal="center"/>
    </xf>
    <xf numFmtId="167" fontId="2" fillId="0" borderId="10" xfId="58" applyNumberFormat="1" applyFont="1" applyBorder="1" applyAlignment="1">
      <alignment horizontal="center"/>
    </xf>
    <xf numFmtId="179" fontId="2" fillId="0" borderId="10" xfId="42" applyNumberFormat="1" applyFont="1" applyBorder="1" applyAlignment="1">
      <alignment horizontal="center"/>
    </xf>
    <xf numFmtId="179" fontId="1" fillId="0" borderId="10" xfId="42" applyNumberFormat="1" applyFont="1" applyBorder="1" applyAlignment="1">
      <alignment horizontal="center"/>
    </xf>
    <xf numFmtId="167" fontId="1" fillId="33" borderId="10" xfId="58" applyNumberFormat="1" applyFont="1" applyFill="1" applyBorder="1" applyAlignment="1">
      <alignment horizontal="center"/>
    </xf>
    <xf numFmtId="17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166" fontId="1" fillId="0" borderId="10" xfId="58" applyNumberFormat="1" applyFont="1" applyBorder="1" applyAlignment="1">
      <alignment/>
    </xf>
    <xf numFmtId="43" fontId="1" fillId="0" borderId="10" xfId="58" applyNumberFormat="1" applyFont="1" applyBorder="1" applyAlignment="1">
      <alignment/>
    </xf>
    <xf numFmtId="167" fontId="2" fillId="33" borderId="10" xfId="58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7" fontId="2" fillId="0" borderId="10" xfId="58" applyNumberFormat="1" applyFont="1" applyBorder="1" applyAlignment="1">
      <alignment/>
    </xf>
    <xf numFmtId="17" fontId="1" fillId="33" borderId="10" xfId="0" applyNumberFormat="1" applyFont="1" applyFill="1" applyBorder="1" applyAlignment="1">
      <alignment/>
    </xf>
    <xf numFmtId="180" fontId="1" fillId="0" borderId="10" xfId="42" applyNumberFormat="1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7" fontId="2" fillId="33" borderId="0" xfId="0" applyNumberFormat="1" applyFont="1" applyFill="1" applyBorder="1" applyAlignment="1">
      <alignment/>
    </xf>
    <xf numFmtId="167" fontId="1" fillId="0" borderId="0" xfId="58" applyNumberFormat="1" applyFont="1" applyBorder="1" applyAlignment="1">
      <alignment/>
    </xf>
    <xf numFmtId="0" fontId="1" fillId="0" borderId="0" xfId="0" applyFont="1" applyBorder="1" applyAlignment="1">
      <alignment/>
    </xf>
    <xf numFmtId="167" fontId="1" fillId="0" borderId="0" xfId="58" applyNumberFormat="1" applyFont="1" applyBorder="1" applyAlignment="1">
      <alignment horizontal="center"/>
    </xf>
    <xf numFmtId="17" fontId="2" fillId="34" borderId="0" xfId="0" applyNumberFormat="1" applyFont="1" applyFill="1" applyBorder="1" applyAlignment="1">
      <alignment/>
    </xf>
    <xf numFmtId="167" fontId="21" fillId="0" borderId="10" xfId="58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3"/>
  <sheetViews>
    <sheetView tabSelected="1" zoomScalePageLayoutView="0" workbookViewId="0" topLeftCell="A1">
      <selection activeCell="F293" sqref="F293"/>
    </sheetView>
  </sheetViews>
  <sheetFormatPr defaultColWidth="9.00390625" defaultRowHeight="12.75"/>
  <cols>
    <col min="1" max="1" width="44.25390625" style="1" customWidth="1"/>
    <col min="2" max="2" width="10.625" style="2" customWidth="1"/>
    <col min="3" max="3" width="7.75390625" style="1" customWidth="1"/>
    <col min="4" max="4" width="7.375" style="1" customWidth="1"/>
    <col min="5" max="5" width="2.375" style="1" customWidth="1"/>
    <col min="6" max="6" width="13.75390625" style="3" customWidth="1"/>
    <col min="7" max="16384" width="9.125" style="1" customWidth="1"/>
  </cols>
  <sheetData>
    <row r="1" spans="1:6" ht="15.75">
      <c r="A1" s="28" t="s">
        <v>134</v>
      </c>
      <c r="B1" s="25"/>
      <c r="C1" s="26"/>
      <c r="D1" s="26"/>
      <c r="E1" s="26"/>
      <c r="F1" s="27"/>
    </row>
    <row r="2" spans="1:6" ht="15.75">
      <c r="A2" s="24"/>
      <c r="B2" s="25"/>
      <c r="C2" s="26"/>
      <c r="D2" s="26"/>
      <c r="E2" s="26"/>
      <c r="F2" s="27"/>
    </row>
    <row r="3" spans="1:6" ht="15.75">
      <c r="A3" s="13" t="s">
        <v>25</v>
      </c>
      <c r="B3" s="5"/>
      <c r="C3" s="4"/>
      <c r="D3" s="4"/>
      <c r="E3" s="4"/>
      <c r="F3" s="6"/>
    </row>
    <row r="4" spans="1:6" ht="15.75">
      <c r="A4" s="13" t="s">
        <v>5</v>
      </c>
      <c r="B4" s="5"/>
      <c r="C4" s="4"/>
      <c r="D4" s="4"/>
      <c r="E4" s="4"/>
      <c r="F4" s="6"/>
    </row>
    <row r="5" spans="1:6" ht="15.75">
      <c r="A5" s="20" t="s">
        <v>138</v>
      </c>
      <c r="B5" s="5">
        <v>12</v>
      </c>
      <c r="C5" s="4" t="s">
        <v>2</v>
      </c>
      <c r="D5" s="4">
        <v>520</v>
      </c>
      <c r="E5" s="4" t="s">
        <v>0</v>
      </c>
      <c r="F5" s="6">
        <f aca="true" t="shared" si="0" ref="F5:F21">B5*D5</f>
        <v>6240</v>
      </c>
    </row>
    <row r="6" spans="1:6" ht="15.75">
      <c r="A6" s="4" t="s">
        <v>139</v>
      </c>
      <c r="B6" s="5">
        <v>5</v>
      </c>
      <c r="C6" s="4" t="s">
        <v>2</v>
      </c>
      <c r="D6" s="4">
        <v>1119</v>
      </c>
      <c r="E6" s="4" t="s">
        <v>0</v>
      </c>
      <c r="F6" s="12">
        <f t="shared" si="0"/>
        <v>5595</v>
      </c>
    </row>
    <row r="7" spans="1:6" ht="15.75">
      <c r="A7" s="4" t="s">
        <v>140</v>
      </c>
      <c r="B7" s="5">
        <v>23</v>
      </c>
      <c r="C7" s="4" t="s">
        <v>2</v>
      </c>
      <c r="D7" s="4">
        <v>373</v>
      </c>
      <c r="E7" s="4" t="s">
        <v>0</v>
      </c>
      <c r="F7" s="6">
        <f t="shared" si="0"/>
        <v>8579</v>
      </c>
    </row>
    <row r="8" spans="1:6" ht="15.75">
      <c r="A8" s="4" t="s">
        <v>141</v>
      </c>
      <c r="B8" s="5">
        <v>6</v>
      </c>
      <c r="C8" s="4" t="s">
        <v>2</v>
      </c>
      <c r="D8" s="4">
        <v>248</v>
      </c>
      <c r="E8" s="4" t="s">
        <v>0</v>
      </c>
      <c r="F8" s="6">
        <f t="shared" si="0"/>
        <v>1488</v>
      </c>
    </row>
    <row r="9" spans="1:6" ht="15.75">
      <c r="A9" s="4" t="s">
        <v>146</v>
      </c>
      <c r="B9" s="5">
        <v>90</v>
      </c>
      <c r="C9" s="4" t="s">
        <v>2</v>
      </c>
      <c r="D9" s="4">
        <v>200</v>
      </c>
      <c r="E9" s="4" t="s">
        <v>0</v>
      </c>
      <c r="F9" s="6">
        <f t="shared" si="0"/>
        <v>18000</v>
      </c>
    </row>
    <row r="10" spans="1:6" ht="15.75">
      <c r="A10" s="4" t="s">
        <v>142</v>
      </c>
      <c r="B10" s="5">
        <v>16</v>
      </c>
      <c r="C10" s="4" t="s">
        <v>2</v>
      </c>
      <c r="D10" s="4">
        <v>373</v>
      </c>
      <c r="E10" s="4" t="s">
        <v>0</v>
      </c>
      <c r="F10" s="6">
        <f t="shared" si="0"/>
        <v>5968</v>
      </c>
    </row>
    <row r="11" spans="1:6" ht="15.75">
      <c r="A11" s="4" t="s">
        <v>145</v>
      </c>
      <c r="B11" s="5">
        <v>3</v>
      </c>
      <c r="C11" s="4" t="s">
        <v>2</v>
      </c>
      <c r="D11" s="4">
        <v>150</v>
      </c>
      <c r="E11" s="4" t="s">
        <v>0</v>
      </c>
      <c r="F11" s="6">
        <f t="shared" si="0"/>
        <v>450</v>
      </c>
    </row>
    <row r="12" spans="1:6" ht="15.75">
      <c r="A12" s="4" t="s">
        <v>8</v>
      </c>
      <c r="B12" s="5">
        <v>10</v>
      </c>
      <c r="C12" s="4" t="s">
        <v>2</v>
      </c>
      <c r="D12" s="4">
        <v>87</v>
      </c>
      <c r="E12" s="4" t="s">
        <v>0</v>
      </c>
      <c r="F12" s="6">
        <f t="shared" si="0"/>
        <v>870</v>
      </c>
    </row>
    <row r="13" spans="1:6" ht="15.75">
      <c r="A13" s="4" t="s">
        <v>9</v>
      </c>
      <c r="B13" s="5">
        <v>10</v>
      </c>
      <c r="C13" s="4" t="s">
        <v>2</v>
      </c>
      <c r="D13" s="4">
        <v>87</v>
      </c>
      <c r="E13" s="4" t="s">
        <v>0</v>
      </c>
      <c r="F13" s="6">
        <f t="shared" si="0"/>
        <v>870</v>
      </c>
    </row>
    <row r="14" spans="1:6" ht="15.75">
      <c r="A14" s="4" t="s">
        <v>10</v>
      </c>
      <c r="B14" s="5">
        <v>34</v>
      </c>
      <c r="C14" s="4" t="s">
        <v>2</v>
      </c>
      <c r="D14" s="4">
        <v>24</v>
      </c>
      <c r="E14" s="4" t="s">
        <v>0</v>
      </c>
      <c r="F14" s="6">
        <f t="shared" si="0"/>
        <v>816</v>
      </c>
    </row>
    <row r="15" spans="1:6" ht="15.75">
      <c r="A15" s="4" t="s">
        <v>27</v>
      </c>
      <c r="B15" s="5">
        <v>20</v>
      </c>
      <c r="C15" s="4" t="s">
        <v>2</v>
      </c>
      <c r="D15" s="4">
        <v>373</v>
      </c>
      <c r="E15" s="4" t="s">
        <v>0</v>
      </c>
      <c r="F15" s="6">
        <f t="shared" si="0"/>
        <v>7460</v>
      </c>
    </row>
    <row r="16" spans="1:6" ht="15.75">
      <c r="A16" s="4" t="s">
        <v>17</v>
      </c>
      <c r="B16" s="5">
        <v>64</v>
      </c>
      <c r="C16" s="4" t="s">
        <v>2</v>
      </c>
      <c r="D16" s="4">
        <v>80</v>
      </c>
      <c r="E16" s="4" t="s">
        <v>0</v>
      </c>
      <c r="F16" s="6">
        <f t="shared" si="0"/>
        <v>5120</v>
      </c>
    </row>
    <row r="17" spans="1:6" ht="15.75">
      <c r="A17" s="4" t="s">
        <v>18</v>
      </c>
      <c r="B17" s="5">
        <v>4</v>
      </c>
      <c r="C17" s="4" t="s">
        <v>2</v>
      </c>
      <c r="D17" s="4">
        <v>118</v>
      </c>
      <c r="E17" s="4" t="s">
        <v>0</v>
      </c>
      <c r="F17" s="6">
        <f t="shared" si="0"/>
        <v>472</v>
      </c>
    </row>
    <row r="18" spans="1:6" ht="15.75">
      <c r="A18" s="4" t="s">
        <v>40</v>
      </c>
      <c r="B18" s="5">
        <v>22</v>
      </c>
      <c r="C18" s="4" t="s">
        <v>2</v>
      </c>
      <c r="D18" s="4">
        <v>50</v>
      </c>
      <c r="E18" s="4" t="s">
        <v>0</v>
      </c>
      <c r="F18" s="6">
        <f t="shared" si="0"/>
        <v>1100</v>
      </c>
    </row>
    <row r="19" spans="1:6" ht="15.75">
      <c r="A19" s="4" t="s">
        <v>41</v>
      </c>
      <c r="B19" s="5">
        <v>1</v>
      </c>
      <c r="C19" s="4" t="s">
        <v>2</v>
      </c>
      <c r="D19" s="4">
        <v>250</v>
      </c>
      <c r="E19" s="4" t="s">
        <v>0</v>
      </c>
      <c r="F19" s="6">
        <f t="shared" si="0"/>
        <v>250</v>
      </c>
    </row>
    <row r="20" spans="1:6" ht="15.75">
      <c r="A20" s="4" t="s">
        <v>11</v>
      </c>
      <c r="B20" s="5">
        <v>600</v>
      </c>
      <c r="C20" s="4" t="s">
        <v>2</v>
      </c>
      <c r="D20" s="4">
        <v>2.8</v>
      </c>
      <c r="E20" s="4" t="s">
        <v>0</v>
      </c>
      <c r="F20" s="6">
        <f t="shared" si="0"/>
        <v>1680</v>
      </c>
    </row>
    <row r="21" spans="1:6" ht="15.75">
      <c r="A21" s="4" t="s">
        <v>135</v>
      </c>
      <c r="B21" s="5">
        <v>2000</v>
      </c>
      <c r="C21" s="4" t="s">
        <v>2</v>
      </c>
      <c r="D21" s="4">
        <v>0.55</v>
      </c>
      <c r="E21" s="4" t="s">
        <v>0</v>
      </c>
      <c r="F21" s="6">
        <f t="shared" si="0"/>
        <v>1100</v>
      </c>
    </row>
    <row r="22" spans="1:6" ht="15.75">
      <c r="A22" s="4" t="s">
        <v>147</v>
      </c>
      <c r="B22" s="5"/>
      <c r="C22" s="4"/>
      <c r="D22" s="4"/>
      <c r="E22" s="4"/>
      <c r="F22" s="6"/>
    </row>
    <row r="23" spans="1:6" ht="15.75">
      <c r="A23" s="4" t="s">
        <v>39</v>
      </c>
      <c r="B23" s="5">
        <v>8</v>
      </c>
      <c r="C23" s="4" t="s">
        <v>32</v>
      </c>
      <c r="D23" s="4">
        <v>50</v>
      </c>
      <c r="E23" s="4" t="s">
        <v>0</v>
      </c>
      <c r="F23" s="6">
        <f aca="true" t="shared" si="1" ref="F23:F40">B23*D23</f>
        <v>400</v>
      </c>
    </row>
    <row r="24" spans="1:6" ht="15.75">
      <c r="A24" s="4" t="s">
        <v>31</v>
      </c>
      <c r="B24" s="5">
        <v>10</v>
      </c>
      <c r="C24" s="4" t="s">
        <v>32</v>
      </c>
      <c r="D24" s="4">
        <v>120</v>
      </c>
      <c r="E24" s="4" t="s">
        <v>0</v>
      </c>
      <c r="F24" s="6">
        <f t="shared" si="1"/>
        <v>1200</v>
      </c>
    </row>
    <row r="25" spans="1:6" ht="15.75">
      <c r="A25" s="4" t="s">
        <v>33</v>
      </c>
      <c r="B25" s="5">
        <v>2</v>
      </c>
      <c r="C25" s="4" t="s">
        <v>2</v>
      </c>
      <c r="D25" s="4">
        <v>160</v>
      </c>
      <c r="E25" s="4" t="s">
        <v>0</v>
      </c>
      <c r="F25" s="6">
        <f t="shared" si="1"/>
        <v>320</v>
      </c>
    </row>
    <row r="26" spans="1:6" ht="15.75">
      <c r="A26" s="4" t="s">
        <v>136</v>
      </c>
      <c r="B26" s="5">
        <v>2</v>
      </c>
      <c r="C26" s="4" t="s">
        <v>2</v>
      </c>
      <c r="D26" s="4">
        <v>40</v>
      </c>
      <c r="E26" s="4" t="s">
        <v>0</v>
      </c>
      <c r="F26" s="6">
        <f t="shared" si="1"/>
        <v>80</v>
      </c>
    </row>
    <row r="27" spans="1:6" ht="15.75">
      <c r="A27" s="4" t="s">
        <v>19</v>
      </c>
      <c r="B27" s="5">
        <v>2</v>
      </c>
      <c r="C27" s="4" t="s">
        <v>2</v>
      </c>
      <c r="D27" s="4">
        <v>517</v>
      </c>
      <c r="E27" s="4" t="s">
        <v>0</v>
      </c>
      <c r="F27" s="6">
        <f t="shared" si="1"/>
        <v>1034</v>
      </c>
    </row>
    <row r="28" spans="1:6" ht="15.75">
      <c r="A28" s="4" t="s">
        <v>13</v>
      </c>
      <c r="B28" s="5">
        <v>2</v>
      </c>
      <c r="C28" s="4" t="s">
        <v>2</v>
      </c>
      <c r="D28" s="4">
        <v>517</v>
      </c>
      <c r="E28" s="4" t="s">
        <v>0</v>
      </c>
      <c r="F28" s="6">
        <f t="shared" si="1"/>
        <v>1034</v>
      </c>
    </row>
    <row r="29" spans="1:6" ht="15.75">
      <c r="A29" s="4" t="s">
        <v>20</v>
      </c>
      <c r="B29" s="5">
        <v>10</v>
      </c>
      <c r="C29" s="4" t="s">
        <v>2</v>
      </c>
      <c r="D29" s="4">
        <v>369</v>
      </c>
      <c r="E29" s="4" t="s">
        <v>0</v>
      </c>
      <c r="F29" s="6">
        <f t="shared" si="1"/>
        <v>3690</v>
      </c>
    </row>
    <row r="30" spans="1:6" ht="15.75">
      <c r="A30" s="4" t="s">
        <v>137</v>
      </c>
      <c r="B30" s="5">
        <v>30</v>
      </c>
      <c r="C30" s="4" t="s">
        <v>2</v>
      </c>
      <c r="D30" s="4">
        <v>643</v>
      </c>
      <c r="E30" s="4" t="s">
        <v>0</v>
      </c>
      <c r="F30" s="6">
        <f t="shared" si="1"/>
        <v>19290</v>
      </c>
    </row>
    <row r="31" spans="1:6" ht="15.75">
      <c r="A31" s="4" t="s">
        <v>143</v>
      </c>
      <c r="B31" s="5">
        <v>1</v>
      </c>
      <c r="C31" s="4" t="s">
        <v>2</v>
      </c>
      <c r="D31" s="4">
        <v>999</v>
      </c>
      <c r="E31" s="4" t="s">
        <v>0</v>
      </c>
      <c r="F31" s="6">
        <f t="shared" si="1"/>
        <v>999</v>
      </c>
    </row>
    <row r="32" spans="1:6" ht="15.75">
      <c r="A32" s="4" t="s">
        <v>144</v>
      </c>
      <c r="B32" s="5">
        <v>1</v>
      </c>
      <c r="C32" s="4" t="s">
        <v>2</v>
      </c>
      <c r="D32" s="4">
        <v>2000</v>
      </c>
      <c r="E32" s="4" t="s">
        <v>0</v>
      </c>
      <c r="F32" s="6">
        <f t="shared" si="1"/>
        <v>2000</v>
      </c>
    </row>
    <row r="33" spans="1:6" ht="15.75">
      <c r="A33" s="4" t="s">
        <v>34</v>
      </c>
      <c r="B33" s="5">
        <v>20</v>
      </c>
      <c r="C33" s="4" t="s">
        <v>35</v>
      </c>
      <c r="D33" s="4">
        <v>40</v>
      </c>
      <c r="E33" s="4" t="s">
        <v>0</v>
      </c>
      <c r="F33" s="6">
        <f t="shared" si="1"/>
        <v>800</v>
      </c>
    </row>
    <row r="34" spans="1:6" ht="15.75">
      <c r="A34" s="4" t="s">
        <v>16</v>
      </c>
      <c r="B34" s="5">
        <v>2</v>
      </c>
      <c r="C34" s="4" t="s">
        <v>2</v>
      </c>
      <c r="D34" s="4">
        <v>359</v>
      </c>
      <c r="E34" s="4" t="s">
        <v>0</v>
      </c>
      <c r="F34" s="6">
        <f t="shared" si="1"/>
        <v>718</v>
      </c>
    </row>
    <row r="35" spans="1:6" ht="15.75">
      <c r="A35" s="4" t="s">
        <v>15</v>
      </c>
      <c r="B35" s="5">
        <v>4</v>
      </c>
      <c r="C35" s="4" t="s">
        <v>2</v>
      </c>
      <c r="D35" s="4">
        <v>206</v>
      </c>
      <c r="E35" s="4" t="s">
        <v>0</v>
      </c>
      <c r="F35" s="6">
        <f t="shared" si="1"/>
        <v>824</v>
      </c>
    </row>
    <row r="36" spans="1:6" ht="15.75">
      <c r="A36" s="4" t="s">
        <v>107</v>
      </c>
      <c r="B36" s="5">
        <v>6</v>
      </c>
      <c r="C36" s="4" t="s">
        <v>2</v>
      </c>
      <c r="D36" s="4">
        <v>120</v>
      </c>
      <c r="E36" s="4" t="s">
        <v>0</v>
      </c>
      <c r="F36" s="6">
        <f t="shared" si="1"/>
        <v>720</v>
      </c>
    </row>
    <row r="37" spans="1:6" ht="15.75">
      <c r="A37" s="4" t="s">
        <v>14</v>
      </c>
      <c r="B37" s="5">
        <v>15</v>
      </c>
      <c r="C37" s="4" t="s">
        <v>2</v>
      </c>
      <c r="D37" s="4">
        <v>32</v>
      </c>
      <c r="E37" s="4" t="s">
        <v>0</v>
      </c>
      <c r="F37" s="6">
        <f t="shared" si="1"/>
        <v>480</v>
      </c>
    </row>
    <row r="38" spans="1:6" ht="15.75">
      <c r="A38" s="4" t="s">
        <v>30</v>
      </c>
      <c r="B38" s="5">
        <v>2</v>
      </c>
      <c r="C38" s="4" t="s">
        <v>2</v>
      </c>
      <c r="D38" s="4">
        <v>650</v>
      </c>
      <c r="E38" s="4" t="s">
        <v>0</v>
      </c>
      <c r="F38" s="6">
        <f t="shared" si="1"/>
        <v>1300</v>
      </c>
    </row>
    <row r="39" spans="1:6" ht="15.75">
      <c r="A39" s="4" t="s">
        <v>12</v>
      </c>
      <c r="B39" s="5">
        <v>1</v>
      </c>
      <c r="C39" s="4" t="s">
        <v>2</v>
      </c>
      <c r="D39" s="4">
        <v>780</v>
      </c>
      <c r="E39" s="4" t="s">
        <v>0</v>
      </c>
      <c r="F39" s="6">
        <f t="shared" si="1"/>
        <v>780</v>
      </c>
    </row>
    <row r="40" spans="1:10" ht="15.75">
      <c r="A40" s="4" t="s">
        <v>7</v>
      </c>
      <c r="B40" s="5">
        <v>1</v>
      </c>
      <c r="C40" s="4" t="s">
        <v>2</v>
      </c>
      <c r="D40" s="4">
        <v>5000</v>
      </c>
      <c r="E40" s="4" t="s">
        <v>0</v>
      </c>
      <c r="F40" s="6">
        <f t="shared" si="1"/>
        <v>5000</v>
      </c>
      <c r="J40" s="14"/>
    </row>
    <row r="41" spans="1:6" ht="15.75">
      <c r="A41" s="7" t="s">
        <v>3</v>
      </c>
      <c r="B41" s="5"/>
      <c r="C41" s="4"/>
      <c r="D41" s="4"/>
      <c r="E41" s="4"/>
      <c r="F41" s="9">
        <f>SUM(F6:F40)</f>
        <v>100487</v>
      </c>
    </row>
    <row r="42" spans="1:6" ht="15.75">
      <c r="A42" s="4"/>
      <c r="B42" s="5"/>
      <c r="C42" s="4"/>
      <c r="D42" s="4"/>
      <c r="E42" s="4"/>
      <c r="F42" s="8"/>
    </row>
    <row r="43" spans="1:6" ht="15.75">
      <c r="A43" s="7" t="s">
        <v>1</v>
      </c>
      <c r="B43" s="5"/>
      <c r="C43" s="4"/>
      <c r="D43" s="4"/>
      <c r="E43" s="4"/>
      <c r="F43" s="10"/>
    </row>
    <row r="44" spans="1:6" ht="15.75">
      <c r="A44" s="4" t="s">
        <v>36</v>
      </c>
      <c r="B44" s="5"/>
      <c r="C44" s="4"/>
      <c r="D44" s="4"/>
      <c r="E44" s="4"/>
      <c r="F44" s="10"/>
    </row>
    <row r="45" spans="1:6" ht="15.75">
      <c r="A45" s="4" t="s">
        <v>37</v>
      </c>
      <c r="B45" s="5">
        <v>1</v>
      </c>
      <c r="C45" s="4" t="s">
        <v>2</v>
      </c>
      <c r="D45" s="4">
        <v>1500</v>
      </c>
      <c r="E45" s="4" t="s">
        <v>0</v>
      </c>
      <c r="F45" s="11">
        <f>B45*D45</f>
        <v>1500</v>
      </c>
    </row>
    <row r="46" spans="1:6" ht="15.75">
      <c r="A46" s="4" t="s">
        <v>22</v>
      </c>
      <c r="B46" s="5">
        <v>5</v>
      </c>
      <c r="C46" s="4" t="s">
        <v>23</v>
      </c>
      <c r="D46" s="4">
        <v>150</v>
      </c>
      <c r="E46" s="4" t="s">
        <v>0</v>
      </c>
      <c r="F46" s="11">
        <f>B46*D46</f>
        <v>750</v>
      </c>
    </row>
    <row r="47" spans="1:6" ht="15.75">
      <c r="A47" s="4" t="s">
        <v>28</v>
      </c>
      <c r="B47" s="5"/>
      <c r="C47" s="4"/>
      <c r="D47" s="4"/>
      <c r="E47" s="4"/>
      <c r="F47" s="11"/>
    </row>
    <row r="48" spans="1:6" ht="15.75">
      <c r="A48" s="4" t="s">
        <v>148</v>
      </c>
      <c r="B48" s="15">
        <v>28.8</v>
      </c>
      <c r="C48" s="4" t="s">
        <v>23</v>
      </c>
      <c r="D48" s="4">
        <v>70</v>
      </c>
      <c r="E48" s="4" t="s">
        <v>0</v>
      </c>
      <c r="F48" s="11">
        <f aca="true" t="shared" si="2" ref="F48:F60">B48*D48</f>
        <v>2016</v>
      </c>
    </row>
    <row r="49" spans="1:6" ht="15.75">
      <c r="A49" s="4" t="s">
        <v>149</v>
      </c>
      <c r="B49" s="15">
        <v>18</v>
      </c>
      <c r="C49" s="4" t="s">
        <v>23</v>
      </c>
      <c r="D49" s="4">
        <v>70</v>
      </c>
      <c r="E49" s="4" t="s">
        <v>0</v>
      </c>
      <c r="F49" s="11">
        <f t="shared" si="2"/>
        <v>1260</v>
      </c>
    </row>
    <row r="50" spans="1:6" ht="15.75">
      <c r="A50" s="4" t="s">
        <v>150</v>
      </c>
      <c r="B50" s="15">
        <v>55.2</v>
      </c>
      <c r="C50" s="4" t="s">
        <v>23</v>
      </c>
      <c r="D50" s="4">
        <v>70</v>
      </c>
      <c r="E50" s="4" t="s">
        <v>0</v>
      </c>
      <c r="F50" s="21">
        <f t="shared" si="2"/>
        <v>3864</v>
      </c>
    </row>
    <row r="51" spans="1:6" ht="15.75">
      <c r="A51" s="4" t="s">
        <v>151</v>
      </c>
      <c r="B51" s="15">
        <v>10.8</v>
      </c>
      <c r="C51" s="4" t="s">
        <v>23</v>
      </c>
      <c r="D51" s="4">
        <v>70</v>
      </c>
      <c r="E51" s="4" t="s">
        <v>0</v>
      </c>
      <c r="F51" s="6">
        <f t="shared" si="2"/>
        <v>756</v>
      </c>
    </row>
    <row r="52" spans="1:6" ht="15.75">
      <c r="A52" s="4" t="s">
        <v>153</v>
      </c>
      <c r="B52" s="15">
        <v>38.4</v>
      </c>
      <c r="C52" s="4" t="s">
        <v>23</v>
      </c>
      <c r="D52" s="4">
        <v>70</v>
      </c>
      <c r="E52" s="4" t="s">
        <v>0</v>
      </c>
      <c r="F52" s="6">
        <f t="shared" si="2"/>
        <v>2688</v>
      </c>
    </row>
    <row r="53" spans="1:6" ht="15.75">
      <c r="A53" s="4" t="s">
        <v>154</v>
      </c>
      <c r="B53" s="15">
        <v>151</v>
      </c>
      <c r="C53" s="4" t="s">
        <v>23</v>
      </c>
      <c r="D53" s="4">
        <v>70</v>
      </c>
      <c r="E53" s="4" t="s">
        <v>0</v>
      </c>
      <c r="F53" s="6">
        <f t="shared" si="2"/>
        <v>10570</v>
      </c>
    </row>
    <row r="54" spans="1:6" ht="15.75">
      <c r="A54" s="4" t="s">
        <v>152</v>
      </c>
      <c r="B54" s="16">
        <v>2.16</v>
      </c>
      <c r="C54" s="4" t="s">
        <v>23</v>
      </c>
      <c r="D54" s="4">
        <v>70</v>
      </c>
      <c r="E54" s="4" t="s">
        <v>0</v>
      </c>
      <c r="F54" s="6">
        <f t="shared" si="2"/>
        <v>151.20000000000002</v>
      </c>
    </row>
    <row r="55" spans="1:6" ht="15.75">
      <c r="A55" s="4" t="s">
        <v>26</v>
      </c>
      <c r="B55" s="5">
        <v>114</v>
      </c>
      <c r="C55" s="4" t="s">
        <v>23</v>
      </c>
      <c r="D55" s="4">
        <v>70</v>
      </c>
      <c r="E55" s="4" t="s">
        <v>0</v>
      </c>
      <c r="F55" s="6">
        <f t="shared" si="2"/>
        <v>7980</v>
      </c>
    </row>
    <row r="56" spans="1:6" ht="15.75">
      <c r="A56" s="4" t="s">
        <v>29</v>
      </c>
      <c r="B56" s="5">
        <v>90</v>
      </c>
      <c r="C56" s="4" t="s">
        <v>23</v>
      </c>
      <c r="D56" s="4">
        <v>300</v>
      </c>
      <c r="E56" s="4" t="s">
        <v>0</v>
      </c>
      <c r="F56" s="6">
        <f t="shared" si="2"/>
        <v>27000</v>
      </c>
    </row>
    <row r="57" spans="1:6" ht="15.75">
      <c r="A57" s="4" t="s">
        <v>24</v>
      </c>
      <c r="B57" s="15">
        <v>72</v>
      </c>
      <c r="C57" s="4" t="s">
        <v>23</v>
      </c>
      <c r="D57" s="4">
        <v>250</v>
      </c>
      <c r="E57" s="4" t="s">
        <v>0</v>
      </c>
      <c r="F57" s="6">
        <f t="shared" si="2"/>
        <v>18000</v>
      </c>
    </row>
    <row r="58" spans="1:6" ht="15.75">
      <c r="A58" s="4" t="s">
        <v>155</v>
      </c>
      <c r="B58" s="15">
        <v>61</v>
      </c>
      <c r="C58" s="4" t="s">
        <v>23</v>
      </c>
      <c r="D58" s="4">
        <v>150</v>
      </c>
      <c r="E58" s="4" t="s">
        <v>0</v>
      </c>
      <c r="F58" s="6">
        <f t="shared" si="2"/>
        <v>9150</v>
      </c>
    </row>
    <row r="59" spans="1:6" ht="15.75">
      <c r="A59" s="4" t="s">
        <v>156</v>
      </c>
      <c r="B59" s="15">
        <v>130</v>
      </c>
      <c r="C59" s="4" t="s">
        <v>23</v>
      </c>
      <c r="D59" s="4">
        <v>60</v>
      </c>
      <c r="E59" s="4" t="s">
        <v>0</v>
      </c>
      <c r="F59" s="6">
        <f t="shared" si="2"/>
        <v>7800</v>
      </c>
    </row>
    <row r="60" spans="1:6" ht="15.75">
      <c r="A60" s="4" t="s">
        <v>21</v>
      </c>
      <c r="B60" s="5">
        <v>1</v>
      </c>
      <c r="C60" s="4" t="s">
        <v>2</v>
      </c>
      <c r="D60" s="4">
        <v>2000</v>
      </c>
      <c r="E60" s="4" t="s">
        <v>0</v>
      </c>
      <c r="F60" s="6">
        <f t="shared" si="2"/>
        <v>2000</v>
      </c>
    </row>
    <row r="61" spans="1:6" ht="15.75">
      <c r="A61" s="7" t="s">
        <v>4</v>
      </c>
      <c r="B61" s="5"/>
      <c r="C61" s="4"/>
      <c r="D61" s="4"/>
      <c r="E61" s="4"/>
      <c r="F61" s="9">
        <f>SUM(F45:F60)</f>
        <v>95485.2</v>
      </c>
    </row>
    <row r="62" spans="1:6" ht="15.75">
      <c r="A62" s="4" t="s">
        <v>6</v>
      </c>
      <c r="B62" s="5"/>
      <c r="C62" s="4"/>
      <c r="D62" s="4"/>
      <c r="E62" s="4"/>
      <c r="F62" s="6">
        <f>F61*12%</f>
        <v>11458.223999999998</v>
      </c>
    </row>
    <row r="63" spans="1:6" ht="15.75">
      <c r="A63" s="7" t="s">
        <v>51</v>
      </c>
      <c r="B63" s="5"/>
      <c r="C63" s="4"/>
      <c r="D63" s="4"/>
      <c r="E63" s="4"/>
      <c r="F63" s="9">
        <f>F61+F62</f>
        <v>106943.424</v>
      </c>
    </row>
    <row r="64" spans="1:6" ht="15.75">
      <c r="A64" s="7" t="s">
        <v>46</v>
      </c>
      <c r="B64" s="5"/>
      <c r="C64" s="4"/>
      <c r="D64" s="4"/>
      <c r="E64" s="4"/>
      <c r="F64" s="9">
        <f>F41+F63</f>
        <v>207430.424</v>
      </c>
    </row>
    <row r="65" spans="1:6" ht="15.75">
      <c r="A65" s="7"/>
      <c r="B65" s="5"/>
      <c r="C65" s="4"/>
      <c r="D65" s="4"/>
      <c r="E65" s="4"/>
      <c r="F65" s="9"/>
    </row>
    <row r="66" spans="1:6" ht="15.75">
      <c r="A66" s="7" t="s">
        <v>38</v>
      </c>
      <c r="B66" s="5"/>
      <c r="C66" s="4"/>
      <c r="D66" s="4"/>
      <c r="E66" s="4"/>
      <c r="F66" s="9"/>
    </row>
    <row r="67" spans="1:6" ht="15.75">
      <c r="A67" s="7" t="s">
        <v>5</v>
      </c>
      <c r="B67" s="5"/>
      <c r="C67" s="4"/>
      <c r="D67" s="4"/>
      <c r="E67" s="4"/>
      <c r="F67" s="9"/>
    </row>
    <row r="68" spans="1:6" ht="15.75">
      <c r="A68" s="4" t="s">
        <v>157</v>
      </c>
      <c r="B68" s="5">
        <v>40</v>
      </c>
      <c r="C68" s="4" t="s">
        <v>2</v>
      </c>
      <c r="D68" s="4">
        <v>373</v>
      </c>
      <c r="E68" s="4" t="s">
        <v>0</v>
      </c>
      <c r="F68" s="6">
        <f aca="true" t="shared" si="3" ref="F68:F84">B68*D68</f>
        <v>14920</v>
      </c>
    </row>
    <row r="69" spans="1:6" ht="15.75">
      <c r="A69" s="4" t="s">
        <v>42</v>
      </c>
      <c r="B69" s="5">
        <v>94</v>
      </c>
      <c r="C69" s="4" t="s">
        <v>2</v>
      </c>
      <c r="D69" s="4">
        <v>125</v>
      </c>
      <c r="E69" s="4" t="s">
        <v>0</v>
      </c>
      <c r="F69" s="6">
        <f t="shared" si="3"/>
        <v>11750</v>
      </c>
    </row>
    <row r="70" spans="1:6" ht="15.75">
      <c r="A70" s="4" t="s">
        <v>158</v>
      </c>
      <c r="B70" s="5">
        <v>40</v>
      </c>
      <c r="C70" s="4" t="s">
        <v>2</v>
      </c>
      <c r="D70" s="4">
        <v>373</v>
      </c>
      <c r="E70" s="4" t="s">
        <v>0</v>
      </c>
      <c r="F70" s="6">
        <f t="shared" si="3"/>
        <v>14920</v>
      </c>
    </row>
    <row r="71" spans="1:6" ht="15.75">
      <c r="A71" s="4" t="s">
        <v>43</v>
      </c>
      <c r="B71" s="5">
        <v>10</v>
      </c>
      <c r="C71" s="4" t="s">
        <v>2</v>
      </c>
      <c r="D71" s="4">
        <v>369</v>
      </c>
      <c r="E71" s="4" t="s">
        <v>0</v>
      </c>
      <c r="F71" s="6">
        <f t="shared" si="3"/>
        <v>3690</v>
      </c>
    </row>
    <row r="72" spans="1:6" ht="15.75">
      <c r="A72" s="4" t="s">
        <v>68</v>
      </c>
      <c r="B72" s="5">
        <v>1000</v>
      </c>
      <c r="C72" s="4" t="s">
        <v>2</v>
      </c>
      <c r="D72" s="4">
        <v>0.75</v>
      </c>
      <c r="E72" s="4" t="s">
        <v>0</v>
      </c>
      <c r="F72" s="6">
        <f t="shared" si="3"/>
        <v>750</v>
      </c>
    </row>
    <row r="73" spans="1:6" ht="15.75">
      <c r="A73" s="4" t="s">
        <v>160</v>
      </c>
      <c r="B73" s="5">
        <v>2000</v>
      </c>
      <c r="C73" s="4" t="s">
        <v>2</v>
      </c>
      <c r="D73" s="4">
        <v>0.55</v>
      </c>
      <c r="E73" s="4" t="s">
        <v>0</v>
      </c>
      <c r="F73" s="6">
        <f t="shared" si="3"/>
        <v>1100</v>
      </c>
    </row>
    <row r="74" spans="1:6" ht="15.75">
      <c r="A74" s="4" t="s">
        <v>161</v>
      </c>
      <c r="B74" s="5">
        <v>80</v>
      </c>
      <c r="C74" s="4" t="s">
        <v>2</v>
      </c>
      <c r="D74" s="4">
        <v>32</v>
      </c>
      <c r="E74" s="4" t="s">
        <v>0</v>
      </c>
      <c r="F74" s="6">
        <f t="shared" si="3"/>
        <v>2560</v>
      </c>
    </row>
    <row r="75" spans="1:6" ht="15.75">
      <c r="A75" s="4" t="s">
        <v>69</v>
      </c>
      <c r="B75" s="5">
        <v>4</v>
      </c>
      <c r="C75" s="4" t="s">
        <v>32</v>
      </c>
      <c r="D75" s="4">
        <v>180</v>
      </c>
      <c r="E75" s="4" t="s">
        <v>0</v>
      </c>
      <c r="F75" s="6">
        <f t="shared" si="3"/>
        <v>720</v>
      </c>
    </row>
    <row r="76" spans="1:6" ht="15.75">
      <c r="A76" s="4" t="s">
        <v>44</v>
      </c>
      <c r="B76" s="5">
        <v>3</v>
      </c>
      <c r="C76" s="4" t="s">
        <v>32</v>
      </c>
      <c r="D76" s="4">
        <v>120</v>
      </c>
      <c r="E76" s="4" t="s">
        <v>0</v>
      </c>
      <c r="F76" s="6">
        <f t="shared" si="3"/>
        <v>360</v>
      </c>
    </row>
    <row r="77" spans="1:6" ht="15.75">
      <c r="A77" s="4" t="s">
        <v>163</v>
      </c>
      <c r="B77" s="5">
        <v>4</v>
      </c>
      <c r="C77" s="4" t="s">
        <v>32</v>
      </c>
      <c r="D77" s="4">
        <v>120</v>
      </c>
      <c r="E77" s="4" t="s">
        <v>0</v>
      </c>
      <c r="F77" s="6">
        <f t="shared" si="3"/>
        <v>480</v>
      </c>
    </row>
    <row r="78" spans="1:6" ht="15.75">
      <c r="A78" s="4" t="s">
        <v>159</v>
      </c>
      <c r="B78" s="5">
        <v>10</v>
      </c>
      <c r="C78" s="4" t="s">
        <v>2</v>
      </c>
      <c r="D78" s="4">
        <v>259</v>
      </c>
      <c r="E78" s="4" t="s">
        <v>0</v>
      </c>
      <c r="F78" s="6">
        <f t="shared" si="3"/>
        <v>2590</v>
      </c>
    </row>
    <row r="79" spans="1:6" ht="15.75">
      <c r="A79" s="4" t="s">
        <v>162</v>
      </c>
      <c r="B79" s="5">
        <v>280</v>
      </c>
      <c r="C79" s="4" t="s">
        <v>2</v>
      </c>
      <c r="D79" s="4">
        <v>3</v>
      </c>
      <c r="E79" s="4" t="s">
        <v>0</v>
      </c>
      <c r="F79" s="6">
        <f t="shared" si="3"/>
        <v>840</v>
      </c>
    </row>
    <row r="80" spans="1:6" ht="15.75">
      <c r="A80" s="4" t="s">
        <v>164</v>
      </c>
      <c r="B80" s="5">
        <v>280</v>
      </c>
      <c r="C80" s="4" t="s">
        <v>2</v>
      </c>
      <c r="D80" s="4">
        <v>6.5</v>
      </c>
      <c r="E80" s="4" t="s">
        <v>0</v>
      </c>
      <c r="F80" s="6">
        <f t="shared" si="3"/>
        <v>1820</v>
      </c>
    </row>
    <row r="81" spans="1:6" ht="15.75">
      <c r="A81" s="4" t="s">
        <v>107</v>
      </c>
      <c r="B81" s="5">
        <v>6</v>
      </c>
      <c r="C81" s="4" t="s">
        <v>2</v>
      </c>
      <c r="D81" s="4">
        <v>120</v>
      </c>
      <c r="E81" s="4" t="s">
        <v>0</v>
      </c>
      <c r="F81" s="6">
        <f t="shared" si="3"/>
        <v>720</v>
      </c>
    </row>
    <row r="82" spans="1:6" ht="15.75">
      <c r="A82" s="4" t="s">
        <v>45</v>
      </c>
      <c r="B82" s="5">
        <v>1</v>
      </c>
      <c r="C82" s="4" t="s">
        <v>2</v>
      </c>
      <c r="D82" s="4">
        <v>489</v>
      </c>
      <c r="E82" s="4" t="s">
        <v>0</v>
      </c>
      <c r="F82" s="6">
        <f t="shared" si="3"/>
        <v>489</v>
      </c>
    </row>
    <row r="83" spans="1:6" ht="15.75">
      <c r="A83" s="4" t="s">
        <v>105</v>
      </c>
      <c r="B83" s="5">
        <v>1</v>
      </c>
      <c r="C83" s="4" t="s">
        <v>2</v>
      </c>
      <c r="D83" s="4">
        <v>1050</v>
      </c>
      <c r="E83" s="4" t="s">
        <v>0</v>
      </c>
      <c r="F83" s="6">
        <f t="shared" si="3"/>
        <v>1050</v>
      </c>
    </row>
    <row r="84" spans="1:6" ht="15.75">
      <c r="A84" s="4" t="s">
        <v>14</v>
      </c>
      <c r="B84" s="5">
        <v>15</v>
      </c>
      <c r="C84" s="4" t="s">
        <v>2</v>
      </c>
      <c r="D84" s="4">
        <v>32</v>
      </c>
      <c r="E84" s="4" t="s">
        <v>0</v>
      </c>
      <c r="F84" s="6">
        <f t="shared" si="3"/>
        <v>480</v>
      </c>
    </row>
    <row r="85" spans="1:6" ht="15.75">
      <c r="A85" s="7" t="s">
        <v>47</v>
      </c>
      <c r="B85" s="5"/>
      <c r="C85" s="4"/>
      <c r="D85" s="4"/>
      <c r="E85" s="4"/>
      <c r="F85" s="9">
        <f>SUM(F68:F84)</f>
        <v>59239</v>
      </c>
    </row>
    <row r="86" spans="1:6" ht="15.75">
      <c r="A86" s="7"/>
      <c r="B86" s="5"/>
      <c r="C86" s="4"/>
      <c r="D86" s="4"/>
      <c r="E86" s="4"/>
      <c r="F86" s="9"/>
    </row>
    <row r="87" spans="1:6" ht="15.75">
      <c r="A87" s="7" t="s">
        <v>1</v>
      </c>
      <c r="B87" s="5"/>
      <c r="C87" s="4"/>
      <c r="D87" s="4"/>
      <c r="E87" s="4"/>
      <c r="F87" s="9"/>
    </row>
    <row r="88" spans="1:6" ht="15.75">
      <c r="A88" s="4" t="s">
        <v>48</v>
      </c>
      <c r="B88" s="5"/>
      <c r="C88" s="4"/>
      <c r="D88" s="4"/>
      <c r="E88" s="4"/>
      <c r="F88" s="9"/>
    </row>
    <row r="89" spans="1:6" ht="15.75">
      <c r="A89" s="4" t="s">
        <v>165</v>
      </c>
      <c r="B89" s="5">
        <v>192</v>
      </c>
      <c r="C89" s="4" t="s">
        <v>23</v>
      </c>
      <c r="D89" s="4">
        <v>70</v>
      </c>
      <c r="E89" s="4" t="s">
        <v>0</v>
      </c>
      <c r="F89" s="6">
        <f>B89*D89</f>
        <v>13440</v>
      </c>
    </row>
    <row r="90" spans="1:6" ht="15.75">
      <c r="A90" s="4" t="s">
        <v>166</v>
      </c>
      <c r="B90" s="5">
        <v>135</v>
      </c>
      <c r="C90" s="4" t="s">
        <v>23</v>
      </c>
      <c r="D90" s="4">
        <v>70</v>
      </c>
      <c r="E90" s="4" t="s">
        <v>0</v>
      </c>
      <c r="F90" s="6">
        <f>B90*D90</f>
        <v>9450</v>
      </c>
    </row>
    <row r="91" spans="1:6" ht="15.75">
      <c r="A91" s="4" t="s">
        <v>49</v>
      </c>
      <c r="B91" s="5">
        <v>130</v>
      </c>
      <c r="C91" s="4" t="s">
        <v>23</v>
      </c>
      <c r="D91" s="4">
        <v>900</v>
      </c>
      <c r="E91" s="4" t="s">
        <v>0</v>
      </c>
      <c r="F91" s="6">
        <f>B91*D91</f>
        <v>117000</v>
      </c>
    </row>
    <row r="92" spans="1:6" ht="15.75">
      <c r="A92" s="4" t="s">
        <v>50</v>
      </c>
      <c r="B92" s="5">
        <v>130</v>
      </c>
      <c r="C92" s="4" t="s">
        <v>23</v>
      </c>
      <c r="D92" s="4">
        <v>100</v>
      </c>
      <c r="E92" s="4" t="s">
        <v>0</v>
      </c>
      <c r="F92" s="6">
        <f>B92*D92</f>
        <v>13000</v>
      </c>
    </row>
    <row r="93" spans="1:6" ht="15.75">
      <c r="A93" s="7" t="s">
        <v>4</v>
      </c>
      <c r="B93" s="5"/>
      <c r="C93" s="4"/>
      <c r="D93" s="4"/>
      <c r="E93" s="4"/>
      <c r="F93" s="9">
        <f>SUM(F89:F92)</f>
        <v>152890</v>
      </c>
    </row>
    <row r="94" spans="1:6" ht="15.75">
      <c r="A94" s="4" t="s">
        <v>6</v>
      </c>
      <c r="B94" s="5"/>
      <c r="C94" s="4"/>
      <c r="D94" s="4"/>
      <c r="E94" s="4"/>
      <c r="F94" s="6">
        <f>F93*12%</f>
        <v>18346.8</v>
      </c>
    </row>
    <row r="95" spans="1:6" ht="15.75">
      <c r="A95" s="7" t="s">
        <v>51</v>
      </c>
      <c r="B95" s="5"/>
      <c r="C95" s="4"/>
      <c r="D95" s="4"/>
      <c r="E95" s="4"/>
      <c r="F95" s="9">
        <f>F93+F94</f>
        <v>171236.8</v>
      </c>
    </row>
    <row r="96" spans="1:6" ht="15.75">
      <c r="A96" s="7" t="s">
        <v>52</v>
      </c>
      <c r="B96" s="5"/>
      <c r="C96" s="4"/>
      <c r="D96" s="4"/>
      <c r="E96" s="4"/>
      <c r="F96" s="17">
        <f>F85+F95</f>
        <v>230475.8</v>
      </c>
    </row>
    <row r="97" spans="1:6" ht="15.75">
      <c r="A97" s="4"/>
      <c r="B97" s="5"/>
      <c r="C97" s="4"/>
      <c r="D97" s="4"/>
      <c r="E97" s="4"/>
      <c r="F97" s="6"/>
    </row>
    <row r="98" spans="1:6" ht="15.75">
      <c r="A98" s="7" t="s">
        <v>53</v>
      </c>
      <c r="B98" s="4"/>
      <c r="C98" s="4"/>
      <c r="D98" s="4"/>
      <c r="E98" s="18"/>
      <c r="F98" s="4"/>
    </row>
    <row r="99" spans="1:6" ht="15.75">
      <c r="A99" s="7" t="s">
        <v>5</v>
      </c>
      <c r="B99" s="4"/>
      <c r="C99" s="4"/>
      <c r="D99" s="4"/>
      <c r="E99" s="4"/>
      <c r="F99" s="4"/>
    </row>
    <row r="100" spans="1:6" ht="15.75">
      <c r="A100" s="4" t="s">
        <v>54</v>
      </c>
      <c r="B100" s="4">
        <v>130</v>
      </c>
      <c r="C100" s="4" t="s">
        <v>23</v>
      </c>
      <c r="D100" s="4">
        <v>525</v>
      </c>
      <c r="E100" s="4" t="s">
        <v>0</v>
      </c>
      <c r="F100" s="4">
        <f>B100*D100</f>
        <v>68250</v>
      </c>
    </row>
    <row r="101" spans="1:6" ht="15.75">
      <c r="A101" s="4" t="s">
        <v>55</v>
      </c>
      <c r="B101" s="4">
        <v>10</v>
      </c>
      <c r="C101" s="4" t="s">
        <v>2</v>
      </c>
      <c r="D101" s="4">
        <v>340</v>
      </c>
      <c r="E101" s="4" t="s">
        <v>0</v>
      </c>
      <c r="F101" s="4">
        <v>3400</v>
      </c>
    </row>
    <row r="102" spans="1:6" ht="15.75">
      <c r="A102" s="4" t="s">
        <v>56</v>
      </c>
      <c r="B102" s="4">
        <v>7</v>
      </c>
      <c r="C102" s="4" t="s">
        <v>32</v>
      </c>
      <c r="D102" s="4">
        <v>180</v>
      </c>
      <c r="E102" s="4" t="s">
        <v>0</v>
      </c>
      <c r="F102" s="4">
        <f aca="true" t="shared" si="4" ref="F102:F117">B102*D102</f>
        <v>1260</v>
      </c>
    </row>
    <row r="103" spans="1:6" ht="15.75">
      <c r="A103" s="4" t="s">
        <v>57</v>
      </c>
      <c r="B103" s="4">
        <v>44</v>
      </c>
      <c r="C103" s="4" t="s">
        <v>2</v>
      </c>
      <c r="D103" s="4">
        <v>49</v>
      </c>
      <c r="E103" s="4" t="s">
        <v>0</v>
      </c>
      <c r="F103" s="4">
        <f t="shared" si="4"/>
        <v>2156</v>
      </c>
    </row>
    <row r="104" spans="1:6" ht="15.75">
      <c r="A104" s="4" t="s">
        <v>58</v>
      </c>
      <c r="B104" s="4">
        <v>25</v>
      </c>
      <c r="C104" s="4" t="s">
        <v>23</v>
      </c>
      <c r="D104" s="4">
        <v>70</v>
      </c>
      <c r="E104" s="4" t="s">
        <v>0</v>
      </c>
      <c r="F104" s="4">
        <f t="shared" si="4"/>
        <v>1750</v>
      </c>
    </row>
    <row r="105" spans="1:6" ht="15.75">
      <c r="A105" s="4" t="s">
        <v>59</v>
      </c>
      <c r="B105" s="4">
        <v>30</v>
      </c>
      <c r="C105" s="4" t="s">
        <v>23</v>
      </c>
      <c r="D105" s="4">
        <v>300</v>
      </c>
      <c r="E105" s="4" t="s">
        <v>0</v>
      </c>
      <c r="F105" s="4">
        <f t="shared" si="4"/>
        <v>9000</v>
      </c>
    </row>
    <row r="106" spans="1:10" ht="15.75">
      <c r="A106" s="4" t="s">
        <v>60</v>
      </c>
      <c r="B106" s="4">
        <v>135</v>
      </c>
      <c r="C106" s="4" t="s">
        <v>23</v>
      </c>
      <c r="D106" s="4">
        <v>176</v>
      </c>
      <c r="E106" s="4" t="s">
        <v>0</v>
      </c>
      <c r="F106" s="4">
        <f t="shared" si="4"/>
        <v>23760</v>
      </c>
      <c r="J106" s="14"/>
    </row>
    <row r="107" spans="1:6" ht="15.75">
      <c r="A107" s="4" t="s">
        <v>61</v>
      </c>
      <c r="B107" s="4">
        <v>10</v>
      </c>
      <c r="C107" s="4" t="s">
        <v>32</v>
      </c>
      <c r="D107" s="4">
        <v>180</v>
      </c>
      <c r="E107" s="4" t="s">
        <v>0</v>
      </c>
      <c r="F107" s="4">
        <f t="shared" si="4"/>
        <v>1800</v>
      </c>
    </row>
    <row r="108" spans="1:11" ht="15.75">
      <c r="A108" s="4" t="s">
        <v>97</v>
      </c>
      <c r="B108" s="5">
        <v>24</v>
      </c>
      <c r="C108" s="4" t="s">
        <v>62</v>
      </c>
      <c r="D108" s="4">
        <v>259</v>
      </c>
      <c r="E108" s="4" t="s">
        <v>0</v>
      </c>
      <c r="F108" s="6">
        <f t="shared" si="4"/>
        <v>6216</v>
      </c>
      <c r="K108"/>
    </row>
    <row r="109" spans="1:11" ht="15.75">
      <c r="A109" s="4" t="s">
        <v>98</v>
      </c>
      <c r="B109" s="5">
        <v>20</v>
      </c>
      <c r="C109" s="4" t="s">
        <v>62</v>
      </c>
      <c r="D109" s="4">
        <v>216</v>
      </c>
      <c r="E109" s="4" t="s">
        <v>0</v>
      </c>
      <c r="F109" s="6">
        <f t="shared" si="4"/>
        <v>4320</v>
      </c>
      <c r="K109"/>
    </row>
    <row r="110" spans="1:11" ht="15.75">
      <c r="A110" s="4" t="s">
        <v>63</v>
      </c>
      <c r="B110" s="5">
        <v>1</v>
      </c>
      <c r="C110" s="4" t="s">
        <v>32</v>
      </c>
      <c r="D110" s="4">
        <v>434</v>
      </c>
      <c r="E110" s="4" t="s">
        <v>0</v>
      </c>
      <c r="F110" s="6">
        <f t="shared" si="4"/>
        <v>434</v>
      </c>
      <c r="K110"/>
    </row>
    <row r="111" spans="1:11" ht="15.75">
      <c r="A111" s="4" t="s">
        <v>64</v>
      </c>
      <c r="B111" s="5">
        <v>1</v>
      </c>
      <c r="C111" s="4" t="s">
        <v>2</v>
      </c>
      <c r="D111" s="4">
        <v>300</v>
      </c>
      <c r="E111" s="4" t="s">
        <v>0</v>
      </c>
      <c r="F111" s="6">
        <f t="shared" si="4"/>
        <v>300</v>
      </c>
      <c r="K111"/>
    </row>
    <row r="112" spans="1:6" ht="15.75">
      <c r="A112" s="4" t="s">
        <v>167</v>
      </c>
      <c r="B112" s="5">
        <v>25</v>
      </c>
      <c r="C112" s="4" t="s">
        <v>2</v>
      </c>
      <c r="D112" s="4">
        <v>205</v>
      </c>
      <c r="E112" s="4" t="s">
        <v>0</v>
      </c>
      <c r="F112" s="6">
        <f t="shared" si="4"/>
        <v>5125</v>
      </c>
    </row>
    <row r="113" spans="1:6" ht="15.75">
      <c r="A113" s="4" t="s">
        <v>168</v>
      </c>
      <c r="B113" s="5">
        <v>8</v>
      </c>
      <c r="C113" s="4" t="s">
        <v>2</v>
      </c>
      <c r="D113" s="4">
        <v>205</v>
      </c>
      <c r="E113" s="4" t="s">
        <v>0</v>
      </c>
      <c r="F113" s="6">
        <f t="shared" si="4"/>
        <v>1640</v>
      </c>
    </row>
    <row r="114" spans="1:6" ht="15.75">
      <c r="A114" s="4" t="s">
        <v>79</v>
      </c>
      <c r="B114" s="5">
        <v>8</v>
      </c>
      <c r="C114" s="4" t="s">
        <v>80</v>
      </c>
      <c r="D114" s="4">
        <v>439</v>
      </c>
      <c r="E114" s="4" t="s">
        <v>0</v>
      </c>
      <c r="F114" s="6">
        <f t="shared" si="4"/>
        <v>3512</v>
      </c>
    </row>
    <row r="115" spans="1:6" ht="15.75">
      <c r="A115" s="4" t="s">
        <v>81</v>
      </c>
      <c r="B115" s="5">
        <v>15</v>
      </c>
      <c r="C115" s="4" t="s">
        <v>80</v>
      </c>
      <c r="D115" s="4">
        <v>500</v>
      </c>
      <c r="E115" s="4"/>
      <c r="F115" s="6">
        <f t="shared" si="4"/>
        <v>7500</v>
      </c>
    </row>
    <row r="116" spans="1:6" ht="15.75">
      <c r="A116" s="4" t="s">
        <v>14</v>
      </c>
      <c r="B116" s="5">
        <v>15</v>
      </c>
      <c r="C116" s="4" t="s">
        <v>2</v>
      </c>
      <c r="D116" s="4">
        <v>32</v>
      </c>
      <c r="E116" s="4" t="s">
        <v>0</v>
      </c>
      <c r="F116" s="6">
        <f t="shared" si="4"/>
        <v>480</v>
      </c>
    </row>
    <row r="117" spans="1:6" ht="15.75">
      <c r="A117" s="4" t="s">
        <v>7</v>
      </c>
      <c r="B117" s="5">
        <v>1</v>
      </c>
      <c r="C117" s="4" t="s">
        <v>2</v>
      </c>
      <c r="D117" s="4">
        <v>5000</v>
      </c>
      <c r="E117" s="4" t="s">
        <v>0</v>
      </c>
      <c r="F117" s="6">
        <f t="shared" si="4"/>
        <v>5000</v>
      </c>
    </row>
    <row r="118" spans="1:6" ht="15.75">
      <c r="A118" s="7" t="s">
        <v>47</v>
      </c>
      <c r="B118" s="5"/>
      <c r="C118" s="4"/>
      <c r="D118" s="4"/>
      <c r="E118" s="4"/>
      <c r="F118" s="9">
        <f>SUM(F100:F117)</f>
        <v>145903</v>
      </c>
    </row>
    <row r="119" spans="1:6" ht="15.75">
      <c r="A119" s="4"/>
      <c r="B119" s="5"/>
      <c r="C119" s="4"/>
      <c r="D119" s="4"/>
      <c r="E119" s="4"/>
      <c r="F119" s="6"/>
    </row>
    <row r="120" spans="1:6" ht="15.75">
      <c r="A120" s="19" t="s">
        <v>1</v>
      </c>
      <c r="B120" s="4"/>
      <c r="C120" s="4"/>
      <c r="D120" s="4"/>
      <c r="E120" s="6"/>
      <c r="F120" s="4"/>
    </row>
    <row r="121" spans="1:6" ht="15.75">
      <c r="A121" s="5" t="s">
        <v>74</v>
      </c>
      <c r="B121" s="4">
        <v>51</v>
      </c>
      <c r="C121" s="4" t="s">
        <v>23</v>
      </c>
      <c r="D121" s="4">
        <v>70</v>
      </c>
      <c r="E121" s="6" t="s">
        <v>0</v>
      </c>
      <c r="F121" s="4">
        <f aca="true" t="shared" si="5" ref="F121:F132">B121*D121</f>
        <v>3570</v>
      </c>
    </row>
    <row r="122" spans="1:6" ht="15.75">
      <c r="A122" s="5" t="s">
        <v>75</v>
      </c>
      <c r="B122" s="22">
        <v>25.6</v>
      </c>
      <c r="C122" s="4" t="s">
        <v>23</v>
      </c>
      <c r="D122" s="4">
        <v>160</v>
      </c>
      <c r="E122" s="6" t="s">
        <v>0</v>
      </c>
      <c r="F122" s="23">
        <f t="shared" si="5"/>
        <v>4096</v>
      </c>
    </row>
    <row r="123" spans="1:6" ht="15.75">
      <c r="A123" s="5" t="s">
        <v>77</v>
      </c>
      <c r="B123" s="4">
        <v>10.5</v>
      </c>
      <c r="C123" s="4" t="s">
        <v>23</v>
      </c>
      <c r="D123" s="4">
        <v>70</v>
      </c>
      <c r="E123" s="6" t="s">
        <v>0</v>
      </c>
      <c r="F123" s="4">
        <f t="shared" si="5"/>
        <v>735</v>
      </c>
    </row>
    <row r="124" spans="1:6" ht="15.75">
      <c r="A124" s="5" t="s">
        <v>78</v>
      </c>
      <c r="B124" s="4">
        <v>5.2</v>
      </c>
      <c r="C124" s="4" t="s">
        <v>23</v>
      </c>
      <c r="D124" s="4">
        <v>160</v>
      </c>
      <c r="E124" s="6" t="s">
        <v>0</v>
      </c>
      <c r="F124" s="4">
        <f t="shared" si="5"/>
        <v>832</v>
      </c>
    </row>
    <row r="125" spans="1:6" ht="15.75">
      <c r="A125" s="4" t="s">
        <v>65</v>
      </c>
      <c r="B125" s="5">
        <v>130</v>
      </c>
      <c r="C125" s="4" t="s">
        <v>23</v>
      </c>
      <c r="D125" s="4">
        <v>200</v>
      </c>
      <c r="E125" s="4" t="s">
        <v>0</v>
      </c>
      <c r="F125" s="6">
        <f t="shared" si="5"/>
        <v>26000</v>
      </c>
    </row>
    <row r="126" spans="1:6" ht="15.75">
      <c r="A126" s="4" t="s">
        <v>66</v>
      </c>
      <c r="B126" s="5">
        <v>24</v>
      </c>
      <c r="C126" s="4" t="s">
        <v>23</v>
      </c>
      <c r="D126" s="4">
        <v>150</v>
      </c>
      <c r="E126" s="4" t="s">
        <v>0</v>
      </c>
      <c r="F126" s="6">
        <f t="shared" si="5"/>
        <v>3600</v>
      </c>
    </row>
    <row r="127" spans="1:6" ht="15.75">
      <c r="A127" s="4" t="s">
        <v>67</v>
      </c>
      <c r="B127" s="5">
        <v>130</v>
      </c>
      <c r="C127" s="4" t="s">
        <v>23</v>
      </c>
      <c r="D127" s="4">
        <v>300</v>
      </c>
      <c r="E127" s="4" t="s">
        <v>0</v>
      </c>
      <c r="F127" s="6">
        <f t="shared" si="5"/>
        <v>39000</v>
      </c>
    </row>
    <row r="128" spans="1:6" ht="15.75">
      <c r="A128" s="4" t="s">
        <v>70</v>
      </c>
      <c r="B128" s="5">
        <v>44</v>
      </c>
      <c r="C128" s="4" t="s">
        <v>2</v>
      </c>
      <c r="D128" s="4">
        <v>80</v>
      </c>
      <c r="E128" s="4" t="s">
        <v>0</v>
      </c>
      <c r="F128" s="6">
        <f t="shared" si="5"/>
        <v>3520</v>
      </c>
    </row>
    <row r="129" spans="1:6" ht="15.75">
      <c r="A129" s="4" t="s">
        <v>71</v>
      </c>
      <c r="B129" s="5">
        <v>43</v>
      </c>
      <c r="C129" s="4" t="s">
        <v>62</v>
      </c>
      <c r="D129" s="4">
        <v>130</v>
      </c>
      <c r="E129" s="4" t="s">
        <v>0</v>
      </c>
      <c r="F129" s="6">
        <f t="shared" si="5"/>
        <v>5590</v>
      </c>
    </row>
    <row r="130" spans="1:6" ht="15.75">
      <c r="A130" s="4" t="s">
        <v>72</v>
      </c>
      <c r="B130" s="5">
        <v>12</v>
      </c>
      <c r="C130" s="4" t="s">
        <v>62</v>
      </c>
      <c r="D130" s="4">
        <v>300</v>
      </c>
      <c r="E130" s="4" t="s">
        <v>0</v>
      </c>
      <c r="F130" s="6">
        <f t="shared" si="5"/>
        <v>3600</v>
      </c>
    </row>
    <row r="131" spans="1:6" ht="15.75">
      <c r="A131" s="4" t="s">
        <v>73</v>
      </c>
      <c r="B131" s="5">
        <v>25.6</v>
      </c>
      <c r="C131" s="4" t="s">
        <v>23</v>
      </c>
      <c r="D131" s="4">
        <v>450</v>
      </c>
      <c r="E131" s="4" t="s">
        <v>0</v>
      </c>
      <c r="F131" s="6">
        <f t="shared" si="5"/>
        <v>11520</v>
      </c>
    </row>
    <row r="132" spans="1:6" ht="15.75">
      <c r="A132" s="4" t="s">
        <v>76</v>
      </c>
      <c r="B132" s="15">
        <v>18.8</v>
      </c>
      <c r="C132" s="4" t="s">
        <v>62</v>
      </c>
      <c r="D132" s="4">
        <v>200</v>
      </c>
      <c r="E132" s="4" t="s">
        <v>0</v>
      </c>
      <c r="F132" s="6">
        <f t="shared" si="5"/>
        <v>3760</v>
      </c>
    </row>
    <row r="133" spans="1:6" ht="15.75">
      <c r="A133" s="7" t="s">
        <v>4</v>
      </c>
      <c r="B133" s="5"/>
      <c r="C133" s="4"/>
      <c r="D133" s="4"/>
      <c r="E133" s="4"/>
      <c r="F133" s="9">
        <f>SUM(F121:F132)</f>
        <v>105823</v>
      </c>
    </row>
    <row r="134" spans="1:6" ht="15.75">
      <c r="A134" s="4" t="s">
        <v>6</v>
      </c>
      <c r="B134" s="5"/>
      <c r="C134" s="4"/>
      <c r="D134" s="4"/>
      <c r="E134" s="4"/>
      <c r="F134" s="6">
        <f>F133*12%</f>
        <v>12698.76</v>
      </c>
    </row>
    <row r="135" spans="1:6" ht="15.75">
      <c r="A135" s="7" t="s">
        <v>82</v>
      </c>
      <c r="B135" s="5"/>
      <c r="C135" s="4"/>
      <c r="D135" s="4"/>
      <c r="E135" s="4"/>
      <c r="F135" s="9">
        <f>F133+F134</f>
        <v>118521.76</v>
      </c>
    </row>
    <row r="136" spans="1:6" ht="15.75">
      <c r="A136" s="7" t="s">
        <v>83</v>
      </c>
      <c r="B136" s="5"/>
      <c r="C136" s="4"/>
      <c r="D136" s="4"/>
      <c r="E136" s="4"/>
      <c r="F136" s="9">
        <f>F118+F135</f>
        <v>264424.76</v>
      </c>
    </row>
    <row r="137" spans="1:6" ht="15.75">
      <c r="A137" s="4"/>
      <c r="B137" s="5"/>
      <c r="C137" s="4"/>
      <c r="D137" s="4"/>
      <c r="E137" s="4"/>
      <c r="F137" s="6"/>
    </row>
    <row r="138" spans="1:6" ht="15.75">
      <c r="A138" s="7" t="s">
        <v>84</v>
      </c>
      <c r="B138" s="5"/>
      <c r="C138" s="4"/>
      <c r="D138" s="4"/>
      <c r="E138" s="4"/>
      <c r="F138" s="6"/>
    </row>
    <row r="139" spans="1:6" ht="15.75">
      <c r="A139" s="4" t="s">
        <v>85</v>
      </c>
      <c r="B139" s="5">
        <v>4</v>
      </c>
      <c r="C139" s="4" t="s">
        <v>2</v>
      </c>
      <c r="D139" s="4">
        <v>313</v>
      </c>
      <c r="E139" s="4" t="s">
        <v>0</v>
      </c>
      <c r="F139" s="6">
        <f aca="true" t="shared" si="6" ref="F139:F149">B139*D139</f>
        <v>1252</v>
      </c>
    </row>
    <row r="140" spans="1:6" ht="15.75">
      <c r="A140" s="4" t="s">
        <v>86</v>
      </c>
      <c r="B140" s="5">
        <v>24</v>
      </c>
      <c r="C140" s="4" t="s">
        <v>62</v>
      </c>
      <c r="D140" s="4">
        <v>280</v>
      </c>
      <c r="E140" s="4" t="s">
        <v>0</v>
      </c>
      <c r="F140" s="6">
        <f t="shared" si="6"/>
        <v>6720</v>
      </c>
    </row>
    <row r="141" spans="1:6" ht="15.75">
      <c r="A141" s="4" t="s">
        <v>87</v>
      </c>
      <c r="B141" s="5">
        <v>6</v>
      </c>
      <c r="C141" s="4" t="s">
        <v>2</v>
      </c>
      <c r="D141" s="4">
        <v>200</v>
      </c>
      <c r="E141" s="4" t="s">
        <v>0</v>
      </c>
      <c r="F141" s="6">
        <f t="shared" si="6"/>
        <v>1200</v>
      </c>
    </row>
    <row r="142" spans="1:6" ht="15.75">
      <c r="A142" s="4" t="s">
        <v>88</v>
      </c>
      <c r="B142" s="5">
        <v>4</v>
      </c>
      <c r="C142" s="4" t="s">
        <v>2</v>
      </c>
      <c r="D142" s="4">
        <v>181</v>
      </c>
      <c r="E142" s="4" t="s">
        <v>0</v>
      </c>
      <c r="F142" s="6">
        <f t="shared" si="6"/>
        <v>724</v>
      </c>
    </row>
    <row r="143" spans="1:6" ht="15.75">
      <c r="A143" s="4" t="s">
        <v>100</v>
      </c>
      <c r="B143" s="5">
        <v>4</v>
      </c>
      <c r="C143" s="4" t="s">
        <v>2</v>
      </c>
      <c r="D143" s="4">
        <v>326</v>
      </c>
      <c r="E143" s="4" t="s">
        <v>0</v>
      </c>
      <c r="F143" s="6">
        <f t="shared" si="6"/>
        <v>1304</v>
      </c>
    </row>
    <row r="144" spans="1:6" ht="15.75">
      <c r="A144" s="4" t="s">
        <v>101</v>
      </c>
      <c r="B144" s="5">
        <v>4</v>
      </c>
      <c r="C144" s="4" t="s">
        <v>2</v>
      </c>
      <c r="D144" s="4">
        <v>409</v>
      </c>
      <c r="E144" s="4" t="s">
        <v>0</v>
      </c>
      <c r="F144" s="6">
        <f t="shared" si="6"/>
        <v>1636</v>
      </c>
    </row>
    <row r="145" spans="1:6" ht="15.75">
      <c r="A145" s="4" t="s">
        <v>169</v>
      </c>
      <c r="B145" s="5">
        <v>8</v>
      </c>
      <c r="C145" s="4" t="s">
        <v>2</v>
      </c>
      <c r="D145" s="4">
        <v>234</v>
      </c>
      <c r="E145" s="4" t="s">
        <v>0</v>
      </c>
      <c r="F145" s="6">
        <f t="shared" si="6"/>
        <v>1872</v>
      </c>
    </row>
    <row r="146" spans="1:6" ht="15.75">
      <c r="A146" s="4" t="s">
        <v>99</v>
      </c>
      <c r="B146" s="5">
        <v>24</v>
      </c>
      <c r="C146" s="4" t="s">
        <v>2</v>
      </c>
      <c r="D146" s="4">
        <v>149</v>
      </c>
      <c r="E146" s="4" t="s">
        <v>0</v>
      </c>
      <c r="F146" s="6">
        <f t="shared" si="6"/>
        <v>3576</v>
      </c>
    </row>
    <row r="147" spans="1:6" ht="15.75">
      <c r="A147" s="4" t="s">
        <v>89</v>
      </c>
      <c r="B147" s="5">
        <v>4</v>
      </c>
      <c r="C147" s="4" t="s">
        <v>2</v>
      </c>
      <c r="D147" s="4">
        <v>275</v>
      </c>
      <c r="E147" s="4" t="s">
        <v>0</v>
      </c>
      <c r="F147" s="6">
        <f t="shared" si="6"/>
        <v>1100</v>
      </c>
    </row>
    <row r="148" spans="1:6" ht="15.75">
      <c r="A148" s="4" t="s">
        <v>90</v>
      </c>
      <c r="B148" s="5">
        <v>1</v>
      </c>
      <c r="C148" s="4" t="s">
        <v>32</v>
      </c>
      <c r="D148" s="4">
        <v>434</v>
      </c>
      <c r="E148" s="4" t="s">
        <v>0</v>
      </c>
      <c r="F148" s="6">
        <f t="shared" si="6"/>
        <v>434</v>
      </c>
    </row>
    <row r="149" spans="1:6" ht="15.75">
      <c r="A149" s="4" t="s">
        <v>7</v>
      </c>
      <c r="B149" s="5">
        <v>1</v>
      </c>
      <c r="C149" s="4" t="s">
        <v>2</v>
      </c>
      <c r="D149" s="4">
        <v>2000</v>
      </c>
      <c r="E149" s="4" t="s">
        <v>0</v>
      </c>
      <c r="F149" s="6">
        <f t="shared" si="6"/>
        <v>2000</v>
      </c>
    </row>
    <row r="150" spans="1:6" ht="15.75">
      <c r="A150" s="7" t="s">
        <v>47</v>
      </c>
      <c r="B150" s="5"/>
      <c r="C150" s="4"/>
      <c r="D150" s="4"/>
      <c r="E150" s="4"/>
      <c r="F150" s="9">
        <f>SUM(F139:F149)</f>
        <v>21818</v>
      </c>
    </row>
    <row r="151" spans="1:6" ht="15.75">
      <c r="A151" s="4"/>
      <c r="B151" s="5"/>
      <c r="C151" s="4"/>
      <c r="D151" s="4"/>
      <c r="E151" s="4"/>
      <c r="F151" s="6"/>
    </row>
    <row r="152" spans="1:6" ht="15.75">
      <c r="A152" s="7" t="s">
        <v>1</v>
      </c>
      <c r="B152" s="5"/>
      <c r="C152" s="4"/>
      <c r="D152" s="4"/>
      <c r="E152" s="4"/>
      <c r="F152" s="6"/>
    </row>
    <row r="153" spans="1:6" ht="15.75">
      <c r="A153" s="4" t="s">
        <v>102</v>
      </c>
      <c r="B153" s="5">
        <v>38</v>
      </c>
      <c r="C153" s="4" t="s">
        <v>62</v>
      </c>
      <c r="D153" s="4">
        <v>350</v>
      </c>
      <c r="E153" s="4" t="s">
        <v>0</v>
      </c>
      <c r="F153" s="6">
        <f>B153*D153</f>
        <v>13300</v>
      </c>
    </row>
    <row r="154" spans="1:6" ht="15.75">
      <c r="A154" s="4" t="s">
        <v>6</v>
      </c>
      <c r="B154" s="5"/>
      <c r="C154" s="4"/>
      <c r="D154" s="4"/>
      <c r="E154" s="4"/>
      <c r="F154" s="6">
        <f>F153*12%</f>
        <v>1596</v>
      </c>
    </row>
    <row r="155" spans="1:6" ht="15.75">
      <c r="A155" s="7" t="s">
        <v>82</v>
      </c>
      <c r="B155" s="5"/>
      <c r="C155" s="4"/>
      <c r="D155" s="4"/>
      <c r="E155" s="4"/>
      <c r="F155" s="9">
        <f>F153+F154</f>
        <v>14896</v>
      </c>
    </row>
    <row r="156" spans="1:6" ht="15.75">
      <c r="A156" s="7" t="s">
        <v>91</v>
      </c>
      <c r="B156" s="5"/>
      <c r="C156" s="4"/>
      <c r="D156" s="4"/>
      <c r="E156" s="4"/>
      <c r="F156" s="9">
        <f>F150+F155</f>
        <v>36714</v>
      </c>
    </row>
    <row r="157" spans="1:6" ht="15.75">
      <c r="A157" s="7"/>
      <c r="B157" s="5"/>
      <c r="C157" s="4"/>
      <c r="D157" s="4"/>
      <c r="E157" s="4"/>
      <c r="F157" s="9"/>
    </row>
    <row r="158" spans="1:6" ht="15.75">
      <c r="A158" s="7" t="s">
        <v>92</v>
      </c>
      <c r="B158" s="5"/>
      <c r="C158" s="4"/>
      <c r="D158" s="4"/>
      <c r="E158" s="4"/>
      <c r="F158" s="9"/>
    </row>
    <row r="159" spans="1:6" ht="15.75">
      <c r="A159" s="7" t="s">
        <v>5</v>
      </c>
      <c r="B159" s="5"/>
      <c r="C159" s="4"/>
      <c r="D159" s="4"/>
      <c r="E159" s="4"/>
      <c r="F159" s="9"/>
    </row>
    <row r="160" spans="1:6" ht="15.75">
      <c r="A160" s="4" t="s">
        <v>170</v>
      </c>
      <c r="B160" s="5">
        <v>90</v>
      </c>
      <c r="C160" s="4" t="s">
        <v>23</v>
      </c>
      <c r="D160" s="4">
        <v>480</v>
      </c>
      <c r="E160" s="4" t="s">
        <v>0</v>
      </c>
      <c r="F160" s="6">
        <f aca="true" t="shared" si="7" ref="F160:F181">B160*D160</f>
        <v>43200</v>
      </c>
    </row>
    <row r="161" spans="1:6" ht="15.75">
      <c r="A161" s="4" t="s">
        <v>93</v>
      </c>
      <c r="B161" s="5">
        <v>10</v>
      </c>
      <c r="C161" s="4" t="s">
        <v>2</v>
      </c>
      <c r="D161" s="4">
        <v>280</v>
      </c>
      <c r="E161" s="4" t="s">
        <v>0</v>
      </c>
      <c r="F161" s="6">
        <f t="shared" si="7"/>
        <v>2800</v>
      </c>
    </row>
    <row r="162" spans="1:6" ht="15.75">
      <c r="A162" s="4" t="s">
        <v>94</v>
      </c>
      <c r="B162" s="5">
        <v>2</v>
      </c>
      <c r="C162" s="4" t="s">
        <v>2</v>
      </c>
      <c r="D162" s="4">
        <v>6000</v>
      </c>
      <c r="E162" s="4" t="s">
        <v>0</v>
      </c>
      <c r="F162" s="6">
        <f t="shared" si="7"/>
        <v>12000</v>
      </c>
    </row>
    <row r="163" spans="1:6" ht="15.75">
      <c r="A163" s="4" t="s">
        <v>174</v>
      </c>
      <c r="B163" s="5">
        <v>16</v>
      </c>
      <c r="C163" s="4" t="s">
        <v>2</v>
      </c>
      <c r="D163" s="4">
        <v>378</v>
      </c>
      <c r="E163" s="4" t="s">
        <v>0</v>
      </c>
      <c r="F163" s="6">
        <f t="shared" si="7"/>
        <v>6048</v>
      </c>
    </row>
    <row r="164" spans="1:6" ht="15.75">
      <c r="A164" s="4" t="s">
        <v>176</v>
      </c>
      <c r="B164" s="5">
        <v>17</v>
      </c>
      <c r="C164" s="4" t="s">
        <v>2</v>
      </c>
      <c r="D164" s="4">
        <v>81</v>
      </c>
      <c r="E164" s="4" t="s">
        <v>0</v>
      </c>
      <c r="F164" s="6">
        <f t="shared" si="7"/>
        <v>1377</v>
      </c>
    </row>
    <row r="165" spans="1:6" ht="15.75">
      <c r="A165" s="4" t="s">
        <v>175</v>
      </c>
      <c r="B165" s="5">
        <v>14</v>
      </c>
      <c r="C165" s="4" t="s">
        <v>2</v>
      </c>
      <c r="D165" s="4">
        <v>53</v>
      </c>
      <c r="E165" s="4" t="s">
        <v>0</v>
      </c>
      <c r="F165" s="6">
        <f t="shared" si="7"/>
        <v>742</v>
      </c>
    </row>
    <row r="166" spans="1:6" ht="15.75">
      <c r="A166" s="4" t="s">
        <v>171</v>
      </c>
      <c r="B166" s="5">
        <v>15</v>
      </c>
      <c r="C166" s="4" t="s">
        <v>80</v>
      </c>
      <c r="D166" s="4">
        <v>439</v>
      </c>
      <c r="E166" s="4" t="s">
        <v>0</v>
      </c>
      <c r="F166" s="6">
        <f t="shared" si="7"/>
        <v>6585</v>
      </c>
    </row>
    <row r="167" spans="1:6" ht="15.75">
      <c r="A167" s="4" t="s">
        <v>187</v>
      </c>
      <c r="B167" s="5">
        <v>17</v>
      </c>
      <c r="C167" s="4" t="s">
        <v>2</v>
      </c>
      <c r="D167" s="4">
        <v>370</v>
      </c>
      <c r="E167" s="4" t="s">
        <v>0</v>
      </c>
      <c r="F167" s="6">
        <f t="shared" si="7"/>
        <v>6290</v>
      </c>
    </row>
    <row r="168" spans="1:6" ht="15.75">
      <c r="A168" s="4" t="s">
        <v>184</v>
      </c>
      <c r="B168" s="5">
        <v>4</v>
      </c>
      <c r="C168" s="4" t="s">
        <v>2</v>
      </c>
      <c r="D168" s="4">
        <v>196</v>
      </c>
      <c r="E168" s="4" t="s">
        <v>0</v>
      </c>
      <c r="F168" s="6">
        <f t="shared" si="7"/>
        <v>784</v>
      </c>
    </row>
    <row r="169" spans="1:6" ht="15.75">
      <c r="A169" s="4" t="s">
        <v>188</v>
      </c>
      <c r="B169" s="5">
        <v>1</v>
      </c>
      <c r="C169" s="4" t="s">
        <v>2</v>
      </c>
      <c r="D169" s="4">
        <v>430</v>
      </c>
      <c r="E169" s="4" t="s">
        <v>0</v>
      </c>
      <c r="F169" s="6">
        <f t="shared" si="7"/>
        <v>430</v>
      </c>
    </row>
    <row r="170" spans="1:6" ht="15.75">
      <c r="A170" s="4" t="s">
        <v>189</v>
      </c>
      <c r="B170" s="5">
        <v>10</v>
      </c>
      <c r="C170" s="4" t="s">
        <v>80</v>
      </c>
      <c r="D170" s="4">
        <v>150</v>
      </c>
      <c r="E170" s="4" t="s">
        <v>0</v>
      </c>
      <c r="F170" s="6">
        <f t="shared" si="7"/>
        <v>1500</v>
      </c>
    </row>
    <row r="171" spans="1:6" ht="15.75">
      <c r="A171" s="4" t="s">
        <v>190</v>
      </c>
      <c r="B171" s="5">
        <v>15</v>
      </c>
      <c r="C171" s="4" t="s">
        <v>32</v>
      </c>
      <c r="D171" s="4">
        <v>53</v>
      </c>
      <c r="E171" s="4" t="s">
        <v>0</v>
      </c>
      <c r="F171" s="6">
        <f t="shared" si="7"/>
        <v>795</v>
      </c>
    </row>
    <row r="172" spans="1:6" ht="15.75">
      <c r="A172" s="4" t="s">
        <v>197</v>
      </c>
      <c r="B172" s="5">
        <v>32</v>
      </c>
      <c r="C172" s="4" t="s">
        <v>23</v>
      </c>
      <c r="D172" s="4">
        <v>450</v>
      </c>
      <c r="E172" s="4" t="s">
        <v>0</v>
      </c>
      <c r="F172" s="6">
        <f t="shared" si="7"/>
        <v>14400</v>
      </c>
    </row>
    <row r="173" spans="1:6" ht="15.75">
      <c r="A173" s="4" t="s">
        <v>198</v>
      </c>
      <c r="B173" s="5">
        <v>1</v>
      </c>
      <c r="C173" s="4" t="s">
        <v>2</v>
      </c>
      <c r="D173" s="4">
        <v>2400</v>
      </c>
      <c r="E173" s="4" t="s">
        <v>0</v>
      </c>
      <c r="F173" s="6">
        <f t="shared" si="7"/>
        <v>2400</v>
      </c>
    </row>
    <row r="174" spans="1:6" ht="15.75">
      <c r="A174" s="4" t="s">
        <v>106</v>
      </c>
      <c r="B174" s="5">
        <v>30</v>
      </c>
      <c r="C174" s="4" t="s">
        <v>80</v>
      </c>
      <c r="D174" s="4">
        <v>500</v>
      </c>
      <c r="E174" s="4" t="s">
        <v>0</v>
      </c>
      <c r="F174" s="6">
        <f t="shared" si="7"/>
        <v>15000</v>
      </c>
    </row>
    <row r="175" spans="1:6" ht="15.75">
      <c r="A175" s="4" t="s">
        <v>95</v>
      </c>
      <c r="B175" s="5">
        <v>10</v>
      </c>
      <c r="C175" s="4" t="s">
        <v>2</v>
      </c>
      <c r="D175" s="4">
        <v>120</v>
      </c>
      <c r="E175" s="4" t="s">
        <v>0</v>
      </c>
      <c r="F175" s="6">
        <f t="shared" si="7"/>
        <v>1200</v>
      </c>
    </row>
    <row r="176" spans="1:6" ht="15.75">
      <c r="A176" s="4" t="s">
        <v>172</v>
      </c>
      <c r="B176" s="5">
        <v>2</v>
      </c>
      <c r="C176" s="4" t="s">
        <v>2</v>
      </c>
      <c r="D176" s="4">
        <v>90</v>
      </c>
      <c r="E176" s="4" t="s">
        <v>0</v>
      </c>
      <c r="F176" s="6">
        <f t="shared" si="7"/>
        <v>180</v>
      </c>
    </row>
    <row r="177" spans="1:6" ht="15.75">
      <c r="A177" s="4" t="s">
        <v>14</v>
      </c>
      <c r="B177" s="5">
        <v>15</v>
      </c>
      <c r="C177" s="4" t="s">
        <v>2</v>
      </c>
      <c r="D177" s="4">
        <v>32</v>
      </c>
      <c r="E177" s="4" t="s">
        <v>0</v>
      </c>
      <c r="F177" s="6">
        <f t="shared" si="7"/>
        <v>480</v>
      </c>
    </row>
    <row r="178" spans="1:6" ht="15.75">
      <c r="A178" s="4" t="s">
        <v>96</v>
      </c>
      <c r="B178" s="5">
        <v>1</v>
      </c>
      <c r="C178" s="4" t="s">
        <v>2</v>
      </c>
      <c r="D178" s="4">
        <v>360</v>
      </c>
      <c r="E178" s="4" t="s">
        <v>0</v>
      </c>
      <c r="F178" s="6">
        <f t="shared" si="7"/>
        <v>360</v>
      </c>
    </row>
    <row r="179" spans="1:6" ht="15.75">
      <c r="A179" s="4" t="s">
        <v>173</v>
      </c>
      <c r="B179" s="5">
        <v>1500</v>
      </c>
      <c r="C179" s="4" t="s">
        <v>2</v>
      </c>
      <c r="D179" s="4">
        <v>0.8</v>
      </c>
      <c r="E179" s="4" t="s">
        <v>0</v>
      </c>
      <c r="F179" s="6">
        <f t="shared" si="7"/>
        <v>1200</v>
      </c>
    </row>
    <row r="180" spans="1:6" ht="15.75">
      <c r="A180" s="4" t="s">
        <v>105</v>
      </c>
      <c r="B180" s="5">
        <v>1</v>
      </c>
      <c r="C180" s="4" t="s">
        <v>2</v>
      </c>
      <c r="D180" s="4">
        <v>1050</v>
      </c>
      <c r="E180" s="4" t="s">
        <v>0</v>
      </c>
      <c r="F180" s="6">
        <f t="shared" si="7"/>
        <v>1050</v>
      </c>
    </row>
    <row r="181" spans="1:6" ht="15.75">
      <c r="A181" s="4" t="s">
        <v>108</v>
      </c>
      <c r="B181" s="5">
        <v>1</v>
      </c>
      <c r="C181" s="4" t="s">
        <v>2</v>
      </c>
      <c r="D181" s="4">
        <v>3500</v>
      </c>
      <c r="E181" s="4" t="s">
        <v>0</v>
      </c>
      <c r="F181" s="6">
        <f t="shared" si="7"/>
        <v>3500</v>
      </c>
    </row>
    <row r="182" spans="1:6" ht="15.75">
      <c r="A182" s="7" t="s">
        <v>109</v>
      </c>
      <c r="B182" s="5"/>
      <c r="C182" s="4"/>
      <c r="D182" s="4"/>
      <c r="E182" s="4"/>
      <c r="F182" s="9">
        <f>SUM(F160:F181)</f>
        <v>122321</v>
      </c>
    </row>
    <row r="183" spans="1:6" ht="15.75">
      <c r="A183" s="4"/>
      <c r="B183" s="5"/>
      <c r="C183" s="4"/>
      <c r="D183" s="4"/>
      <c r="E183" s="4"/>
      <c r="F183" s="6"/>
    </row>
    <row r="184" spans="1:6" ht="15.75">
      <c r="A184" s="7" t="s">
        <v>1</v>
      </c>
      <c r="B184" s="5"/>
      <c r="C184" s="4"/>
      <c r="D184" s="4"/>
      <c r="E184" s="4"/>
      <c r="F184" s="6"/>
    </row>
    <row r="185" spans="1:6" ht="15.75">
      <c r="A185" s="4" t="s">
        <v>178</v>
      </c>
      <c r="B185" s="5">
        <v>180</v>
      </c>
      <c r="C185" s="4" t="s">
        <v>23</v>
      </c>
      <c r="D185" s="4">
        <v>70</v>
      </c>
      <c r="E185" s="4" t="s">
        <v>0</v>
      </c>
      <c r="F185" s="6">
        <f aca="true" t="shared" si="8" ref="F185:F201">B185*D185</f>
        <v>12600</v>
      </c>
    </row>
    <row r="186" spans="1:6" ht="15.75">
      <c r="A186" s="4" t="s">
        <v>179</v>
      </c>
      <c r="B186" s="5">
        <v>180</v>
      </c>
      <c r="C186" s="4" t="s">
        <v>23</v>
      </c>
      <c r="D186" s="4">
        <v>160</v>
      </c>
      <c r="E186" s="4" t="s">
        <v>0</v>
      </c>
      <c r="F186" s="6">
        <f t="shared" si="8"/>
        <v>28800</v>
      </c>
    </row>
    <row r="187" spans="1:6" ht="15.75">
      <c r="A187" s="4" t="s">
        <v>177</v>
      </c>
      <c r="B187" s="15">
        <v>8</v>
      </c>
      <c r="C187" s="4" t="s">
        <v>23</v>
      </c>
      <c r="D187" s="4">
        <v>160</v>
      </c>
      <c r="E187" s="4" t="s">
        <v>0</v>
      </c>
      <c r="F187" s="6">
        <f t="shared" si="8"/>
        <v>1280</v>
      </c>
    </row>
    <row r="188" spans="1:6" ht="15.75">
      <c r="A188" s="4" t="s">
        <v>104</v>
      </c>
      <c r="B188" s="15">
        <v>16.8</v>
      </c>
      <c r="C188" s="4" t="s">
        <v>23</v>
      </c>
      <c r="D188" s="4">
        <v>160</v>
      </c>
      <c r="E188" s="4" t="s">
        <v>0</v>
      </c>
      <c r="F188" s="6">
        <f t="shared" si="8"/>
        <v>2688</v>
      </c>
    </row>
    <row r="189" spans="1:6" ht="15.75">
      <c r="A189" s="4" t="s">
        <v>180</v>
      </c>
      <c r="B189" s="15">
        <v>8.4</v>
      </c>
      <c r="C189" s="4" t="s">
        <v>23</v>
      </c>
      <c r="D189" s="4">
        <v>160</v>
      </c>
      <c r="E189" s="4" t="s">
        <v>0</v>
      </c>
      <c r="F189" s="6">
        <f t="shared" si="8"/>
        <v>1344</v>
      </c>
    </row>
    <row r="190" spans="1:6" ht="15.75">
      <c r="A190" s="4" t="s">
        <v>103</v>
      </c>
      <c r="B190" s="5">
        <v>2</v>
      </c>
      <c r="C190" s="4" t="s">
        <v>2</v>
      </c>
      <c r="D190" s="4">
        <v>3000</v>
      </c>
      <c r="E190" s="4" t="s">
        <v>0</v>
      </c>
      <c r="F190" s="6">
        <f t="shared" si="8"/>
        <v>6000</v>
      </c>
    </row>
    <row r="191" spans="1:6" ht="15.75">
      <c r="A191" s="4" t="s">
        <v>182</v>
      </c>
      <c r="B191" s="5">
        <v>59</v>
      </c>
      <c r="C191" s="4" t="s">
        <v>23</v>
      </c>
      <c r="D191" s="4">
        <v>300</v>
      </c>
      <c r="E191" s="4" t="s">
        <v>0</v>
      </c>
      <c r="F191" s="6">
        <f t="shared" si="8"/>
        <v>17700</v>
      </c>
    </row>
    <row r="192" spans="1:6" ht="15.75">
      <c r="A192" s="4" t="s">
        <v>185</v>
      </c>
      <c r="B192" s="5">
        <v>10.8</v>
      </c>
      <c r="C192" s="4" t="s">
        <v>23</v>
      </c>
      <c r="D192" s="4">
        <v>600</v>
      </c>
      <c r="E192" s="4" t="s">
        <v>0</v>
      </c>
      <c r="F192" s="6">
        <f t="shared" si="8"/>
        <v>6480</v>
      </c>
    </row>
    <row r="193" spans="1:6" ht="15.75">
      <c r="A193" s="4" t="s">
        <v>186</v>
      </c>
      <c r="B193" s="5">
        <v>21</v>
      </c>
      <c r="C193" s="4" t="s">
        <v>23</v>
      </c>
      <c r="D193" s="4">
        <v>700</v>
      </c>
      <c r="E193" s="4" t="s">
        <v>0</v>
      </c>
      <c r="F193" s="6">
        <f t="shared" si="8"/>
        <v>14700</v>
      </c>
    </row>
    <row r="194" spans="1:6" ht="15.75">
      <c r="A194" s="4" t="s">
        <v>183</v>
      </c>
      <c r="B194" s="15">
        <v>10.8</v>
      </c>
      <c r="C194" s="4" t="s">
        <v>23</v>
      </c>
      <c r="D194" s="4">
        <v>400</v>
      </c>
      <c r="E194" s="4" t="s">
        <v>0</v>
      </c>
      <c r="F194" s="6">
        <f t="shared" si="8"/>
        <v>4320</v>
      </c>
    </row>
    <row r="195" spans="1:6" ht="15.75">
      <c r="A195" s="4" t="s">
        <v>191</v>
      </c>
      <c r="B195" s="15">
        <v>10.8</v>
      </c>
      <c r="C195" s="4" t="s">
        <v>23</v>
      </c>
      <c r="D195" s="4">
        <v>400</v>
      </c>
      <c r="E195" s="4" t="s">
        <v>0</v>
      </c>
      <c r="F195" s="6">
        <f t="shared" si="8"/>
        <v>4320</v>
      </c>
    </row>
    <row r="196" spans="1:6" ht="15.75">
      <c r="A196" s="4" t="s">
        <v>192</v>
      </c>
      <c r="B196" s="15">
        <v>10.8</v>
      </c>
      <c r="C196" s="4" t="s">
        <v>23</v>
      </c>
      <c r="D196" s="4">
        <v>150</v>
      </c>
      <c r="E196" s="4" t="s">
        <v>0</v>
      </c>
      <c r="F196" s="6">
        <f t="shared" si="8"/>
        <v>1620</v>
      </c>
    </row>
    <row r="197" spans="1:6" ht="15.75">
      <c r="A197" s="4" t="s">
        <v>193</v>
      </c>
      <c r="B197" s="15">
        <v>22</v>
      </c>
      <c r="C197" s="4" t="s">
        <v>23</v>
      </c>
      <c r="D197" s="4">
        <v>400</v>
      </c>
      <c r="E197" s="4" t="s">
        <v>0</v>
      </c>
      <c r="F197" s="6">
        <f t="shared" si="8"/>
        <v>8800</v>
      </c>
    </row>
    <row r="198" spans="1:6" ht="15.75">
      <c r="A198" s="4" t="s">
        <v>194</v>
      </c>
      <c r="B198" s="15">
        <v>22</v>
      </c>
      <c r="C198" s="4" t="s">
        <v>23</v>
      </c>
      <c r="D198" s="4">
        <v>150</v>
      </c>
      <c r="E198" s="4" t="s">
        <v>0</v>
      </c>
      <c r="F198" s="6">
        <f t="shared" si="8"/>
        <v>3300</v>
      </c>
    </row>
    <row r="199" spans="1:6" ht="15.75">
      <c r="A199" s="4" t="s">
        <v>196</v>
      </c>
      <c r="B199" s="5">
        <v>5</v>
      </c>
      <c r="C199" s="4" t="s">
        <v>62</v>
      </c>
      <c r="D199" s="4">
        <v>120</v>
      </c>
      <c r="E199" s="4" t="s">
        <v>0</v>
      </c>
      <c r="F199" s="6">
        <f t="shared" si="8"/>
        <v>600</v>
      </c>
    </row>
    <row r="200" spans="1:6" ht="15.75">
      <c r="A200" s="4" t="s">
        <v>195</v>
      </c>
      <c r="B200" s="15">
        <v>8.6</v>
      </c>
      <c r="C200" s="4" t="s">
        <v>62</v>
      </c>
      <c r="D200" s="4">
        <v>120</v>
      </c>
      <c r="E200" s="4" t="s">
        <v>0</v>
      </c>
      <c r="F200" s="6">
        <f t="shared" si="8"/>
        <v>1032</v>
      </c>
    </row>
    <row r="201" spans="1:6" ht="15.75">
      <c r="A201" s="4" t="s">
        <v>181</v>
      </c>
      <c r="B201" s="5">
        <v>180</v>
      </c>
      <c r="C201" s="4" t="s">
        <v>23</v>
      </c>
      <c r="D201" s="4">
        <v>300</v>
      </c>
      <c r="E201" s="4" t="s">
        <v>0</v>
      </c>
      <c r="F201" s="6">
        <f t="shared" si="8"/>
        <v>54000</v>
      </c>
    </row>
    <row r="202" spans="1:6" ht="15.75">
      <c r="A202" s="7" t="s">
        <v>4</v>
      </c>
      <c r="B202" s="5"/>
      <c r="C202" s="4"/>
      <c r="D202" s="4"/>
      <c r="E202" s="4"/>
      <c r="F202" s="9">
        <f>SUM(F185:F201)</f>
        <v>169584</v>
      </c>
    </row>
    <row r="203" spans="1:6" ht="15.75">
      <c r="A203" s="4" t="s">
        <v>110</v>
      </c>
      <c r="B203" s="5"/>
      <c r="C203" s="4"/>
      <c r="D203" s="4"/>
      <c r="E203" s="4"/>
      <c r="F203" s="6">
        <f>F202*12%</f>
        <v>20350.079999999998</v>
      </c>
    </row>
    <row r="204" spans="1:6" ht="15.75">
      <c r="A204" s="7" t="s">
        <v>82</v>
      </c>
      <c r="B204" s="5"/>
      <c r="C204" s="4"/>
      <c r="D204" s="4"/>
      <c r="E204" s="4"/>
      <c r="F204" s="9">
        <f>F202+F203</f>
        <v>189934.08</v>
      </c>
    </row>
    <row r="205" spans="1:6" ht="15.75">
      <c r="A205" s="7" t="s">
        <v>111</v>
      </c>
      <c r="B205" s="5"/>
      <c r="C205" s="4"/>
      <c r="D205" s="4"/>
      <c r="E205" s="4"/>
      <c r="F205" s="9">
        <f>F182+F204</f>
        <v>312255.07999999996</v>
      </c>
    </row>
    <row r="206" spans="1:6" ht="15.75">
      <c r="A206" s="4"/>
      <c r="B206" s="5"/>
      <c r="C206" s="4"/>
      <c r="D206" s="4"/>
      <c r="E206" s="4"/>
      <c r="F206" s="6"/>
    </row>
    <row r="207" spans="1:6" ht="15.75">
      <c r="A207" s="7" t="s">
        <v>112</v>
      </c>
      <c r="B207" s="5"/>
      <c r="C207" s="4"/>
      <c r="D207" s="4"/>
      <c r="E207" s="4"/>
      <c r="F207" s="6"/>
    </row>
    <row r="208" spans="1:6" ht="15.75">
      <c r="A208" s="7" t="s">
        <v>5</v>
      </c>
      <c r="B208" s="5"/>
      <c r="C208" s="4"/>
      <c r="D208" s="4"/>
      <c r="E208" s="4"/>
      <c r="F208" s="6"/>
    </row>
    <row r="209" spans="1:6" ht="15.75">
      <c r="A209" s="4" t="s">
        <v>113</v>
      </c>
      <c r="B209" s="5">
        <v>18</v>
      </c>
      <c r="C209" s="4" t="s">
        <v>23</v>
      </c>
      <c r="D209" s="4">
        <v>340</v>
      </c>
      <c r="E209" s="4" t="s">
        <v>0</v>
      </c>
      <c r="F209" s="6">
        <f aca="true" t="shared" si="9" ref="F209:F226">B209*D209</f>
        <v>6120</v>
      </c>
    </row>
    <row r="210" spans="1:6" ht="15.75">
      <c r="A210" s="4" t="s">
        <v>114</v>
      </c>
      <c r="B210" s="5">
        <v>1</v>
      </c>
      <c r="C210" s="4" t="s">
        <v>2</v>
      </c>
      <c r="D210" s="4">
        <v>3000</v>
      </c>
      <c r="E210" s="4" t="s">
        <v>0</v>
      </c>
      <c r="F210" s="6">
        <f t="shared" si="9"/>
        <v>3000</v>
      </c>
    </row>
    <row r="211" spans="1:6" ht="15.75">
      <c r="A211" s="4" t="s">
        <v>115</v>
      </c>
      <c r="B211" s="5">
        <v>12</v>
      </c>
      <c r="C211" s="4" t="s">
        <v>2</v>
      </c>
      <c r="D211" s="4">
        <v>219</v>
      </c>
      <c r="E211" s="4" t="s">
        <v>0</v>
      </c>
      <c r="F211" s="6">
        <f t="shared" si="9"/>
        <v>2628</v>
      </c>
    </row>
    <row r="212" spans="1:6" ht="15.75">
      <c r="A212" s="4" t="s">
        <v>116</v>
      </c>
      <c r="B212" s="5">
        <v>1</v>
      </c>
      <c r="C212" s="4" t="s">
        <v>2</v>
      </c>
      <c r="D212" s="4">
        <v>250</v>
      </c>
      <c r="E212" s="4" t="s">
        <v>0</v>
      </c>
      <c r="F212" s="6">
        <f t="shared" si="9"/>
        <v>250</v>
      </c>
    </row>
    <row r="213" spans="1:6" ht="15.75">
      <c r="A213" s="4" t="s">
        <v>117</v>
      </c>
      <c r="B213" s="5">
        <v>200</v>
      </c>
      <c r="C213" s="4" t="s">
        <v>2</v>
      </c>
      <c r="D213" s="4">
        <v>1.5</v>
      </c>
      <c r="E213" s="4" t="s">
        <v>0</v>
      </c>
      <c r="F213" s="6">
        <f t="shared" si="9"/>
        <v>300</v>
      </c>
    </row>
    <row r="214" spans="1:6" ht="15.75">
      <c r="A214" s="4" t="s">
        <v>118</v>
      </c>
      <c r="B214" s="5">
        <v>15</v>
      </c>
      <c r="C214" s="4" t="s">
        <v>2</v>
      </c>
      <c r="D214" s="4">
        <v>270</v>
      </c>
      <c r="E214" s="4" t="s">
        <v>0</v>
      </c>
      <c r="F214" s="6">
        <f t="shared" si="9"/>
        <v>4050</v>
      </c>
    </row>
    <row r="215" spans="1:6" ht="15.75">
      <c r="A215" s="4" t="s">
        <v>120</v>
      </c>
      <c r="B215" s="5">
        <v>1</v>
      </c>
      <c r="C215" s="4" t="s">
        <v>2</v>
      </c>
      <c r="D215" s="4">
        <v>208</v>
      </c>
      <c r="E215" s="4" t="s">
        <v>0</v>
      </c>
      <c r="F215" s="6">
        <f t="shared" si="9"/>
        <v>208</v>
      </c>
    </row>
    <row r="216" spans="1:6" ht="15.75">
      <c r="A216" s="4" t="s">
        <v>119</v>
      </c>
      <c r="B216" s="5">
        <v>1</v>
      </c>
      <c r="C216" s="4" t="s">
        <v>2</v>
      </c>
      <c r="D216" s="4">
        <v>349</v>
      </c>
      <c r="E216" s="4" t="s">
        <v>0</v>
      </c>
      <c r="F216" s="6">
        <f t="shared" si="9"/>
        <v>349</v>
      </c>
    </row>
    <row r="217" spans="1:6" ht="15.75">
      <c r="A217" s="4" t="s">
        <v>123</v>
      </c>
      <c r="B217" s="5">
        <v>1</v>
      </c>
      <c r="C217" s="4" t="s">
        <v>2</v>
      </c>
      <c r="D217" s="4">
        <v>274</v>
      </c>
      <c r="E217" s="4" t="s">
        <v>0</v>
      </c>
      <c r="F217" s="6">
        <f t="shared" si="9"/>
        <v>274</v>
      </c>
    </row>
    <row r="218" spans="1:6" ht="15.75">
      <c r="A218" s="4" t="s">
        <v>121</v>
      </c>
      <c r="B218" s="5">
        <v>1</v>
      </c>
      <c r="C218" s="4" t="s">
        <v>2</v>
      </c>
      <c r="D218" s="4">
        <v>650</v>
      </c>
      <c r="E218" s="4" t="s">
        <v>0</v>
      </c>
      <c r="F218" s="6">
        <f t="shared" si="9"/>
        <v>650</v>
      </c>
    </row>
    <row r="219" spans="1:6" ht="15.75">
      <c r="A219" s="4" t="s">
        <v>199</v>
      </c>
      <c r="B219" s="5">
        <v>14</v>
      </c>
      <c r="C219" s="4" t="s">
        <v>2</v>
      </c>
      <c r="D219" s="4">
        <v>230</v>
      </c>
      <c r="E219" s="4" t="s">
        <v>0</v>
      </c>
      <c r="F219" s="6">
        <f t="shared" si="9"/>
        <v>3220</v>
      </c>
    </row>
    <row r="220" spans="1:6" ht="15.75">
      <c r="A220" s="4" t="s">
        <v>132</v>
      </c>
      <c r="B220" s="5">
        <v>1</v>
      </c>
      <c r="C220" s="4" t="s">
        <v>2</v>
      </c>
      <c r="D220" s="4">
        <v>300</v>
      </c>
      <c r="E220" s="4" t="s">
        <v>0</v>
      </c>
      <c r="F220" s="6">
        <f t="shared" si="9"/>
        <v>300</v>
      </c>
    </row>
    <row r="221" spans="1:6" ht="15.75">
      <c r="A221" s="4" t="s">
        <v>133</v>
      </c>
      <c r="B221" s="5">
        <v>1</v>
      </c>
      <c r="C221" s="4" t="s">
        <v>2</v>
      </c>
      <c r="D221" s="4">
        <v>65</v>
      </c>
      <c r="E221" s="4" t="s">
        <v>0</v>
      </c>
      <c r="F221" s="6">
        <f t="shared" si="9"/>
        <v>65</v>
      </c>
    </row>
    <row r="222" spans="1:6" ht="15.75">
      <c r="A222" s="4" t="s">
        <v>122</v>
      </c>
      <c r="B222" s="5">
        <v>50</v>
      </c>
      <c r="C222" s="4" t="s">
        <v>2</v>
      </c>
      <c r="D222" s="4">
        <v>2</v>
      </c>
      <c r="E222" s="4" t="s">
        <v>0</v>
      </c>
      <c r="F222" s="6">
        <f t="shared" si="9"/>
        <v>100</v>
      </c>
    </row>
    <row r="223" spans="1:6" ht="15.75">
      <c r="A223" s="4" t="s">
        <v>14</v>
      </c>
      <c r="B223" s="5">
        <v>5</v>
      </c>
      <c r="C223" s="4" t="s">
        <v>2</v>
      </c>
      <c r="D223" s="4">
        <v>32</v>
      </c>
      <c r="E223" s="4" t="s">
        <v>0</v>
      </c>
      <c r="F223" s="6">
        <f t="shared" si="9"/>
        <v>160</v>
      </c>
    </row>
    <row r="224" spans="1:6" ht="15.75">
      <c r="A224" s="4" t="s">
        <v>124</v>
      </c>
      <c r="B224" s="5">
        <v>1</v>
      </c>
      <c r="C224" s="4" t="s">
        <v>2</v>
      </c>
      <c r="D224" s="4">
        <v>121</v>
      </c>
      <c r="E224" s="4" t="s">
        <v>0</v>
      </c>
      <c r="F224" s="6">
        <f t="shared" si="9"/>
        <v>121</v>
      </c>
    </row>
    <row r="225" spans="1:6" ht="15.75">
      <c r="A225" s="4" t="s">
        <v>131</v>
      </c>
      <c r="B225" s="5">
        <v>1</v>
      </c>
      <c r="C225" s="4" t="s">
        <v>2</v>
      </c>
      <c r="D225" s="4">
        <v>150</v>
      </c>
      <c r="E225" s="4" t="s">
        <v>0</v>
      </c>
      <c r="F225" s="6">
        <f t="shared" si="9"/>
        <v>150</v>
      </c>
    </row>
    <row r="226" spans="1:6" ht="15.75">
      <c r="A226" s="4" t="s">
        <v>125</v>
      </c>
      <c r="B226" s="5">
        <v>1</v>
      </c>
      <c r="C226" s="4" t="s">
        <v>2</v>
      </c>
      <c r="D226" s="4">
        <v>3000</v>
      </c>
      <c r="E226" s="4" t="s">
        <v>0</v>
      </c>
      <c r="F226" s="6">
        <f t="shared" si="9"/>
        <v>3000</v>
      </c>
    </row>
    <row r="227" spans="1:6" ht="15.75">
      <c r="A227" s="7" t="s">
        <v>47</v>
      </c>
      <c r="B227" s="5"/>
      <c r="C227" s="4"/>
      <c r="D227" s="4"/>
      <c r="E227" s="4"/>
      <c r="F227" s="9">
        <f>SUM(F209:F226)</f>
        <v>24945</v>
      </c>
    </row>
    <row r="228" spans="1:6" ht="15.75">
      <c r="A228" s="4"/>
      <c r="B228" s="5"/>
      <c r="C228" s="4"/>
      <c r="D228" s="4"/>
      <c r="E228" s="4"/>
      <c r="F228" s="6"/>
    </row>
    <row r="229" spans="1:6" ht="15.75">
      <c r="A229" s="7" t="s">
        <v>1</v>
      </c>
      <c r="B229" s="5"/>
      <c r="C229" s="4"/>
      <c r="D229" s="4"/>
      <c r="E229" s="4"/>
      <c r="F229" s="6"/>
    </row>
    <row r="230" spans="1:6" ht="15.75">
      <c r="A230" s="4" t="s">
        <v>126</v>
      </c>
      <c r="B230" s="5">
        <v>18</v>
      </c>
      <c r="C230" s="4" t="s">
        <v>23</v>
      </c>
      <c r="D230" s="4">
        <v>150</v>
      </c>
      <c r="E230" s="4" t="s">
        <v>0</v>
      </c>
      <c r="F230" s="6">
        <f>B230*D230</f>
        <v>2700</v>
      </c>
    </row>
    <row r="231" spans="1:6" ht="15.75">
      <c r="A231" s="4" t="s">
        <v>127</v>
      </c>
      <c r="B231" s="5">
        <v>18</v>
      </c>
      <c r="C231" s="4" t="s">
        <v>23</v>
      </c>
      <c r="D231" s="4">
        <v>1200</v>
      </c>
      <c r="E231" s="4" t="s">
        <v>0</v>
      </c>
      <c r="F231" s="6">
        <f>B231*D231</f>
        <v>21600</v>
      </c>
    </row>
    <row r="232" spans="1:6" ht="15.75">
      <c r="A232" s="4" t="s">
        <v>128</v>
      </c>
      <c r="B232" s="5">
        <v>28</v>
      </c>
      <c r="C232" s="4" t="s">
        <v>23</v>
      </c>
      <c r="D232" s="4">
        <v>200</v>
      </c>
      <c r="E232" s="4" t="s">
        <v>0</v>
      </c>
      <c r="F232" s="6">
        <f>B232*D232</f>
        <v>5600</v>
      </c>
    </row>
    <row r="233" spans="1:6" ht="15.75">
      <c r="A233" s="7" t="s">
        <v>4</v>
      </c>
      <c r="B233" s="5"/>
      <c r="C233" s="4"/>
      <c r="D233" s="4"/>
      <c r="E233" s="4"/>
      <c r="F233" s="9">
        <f>SUM(F230:F232)</f>
        <v>29900</v>
      </c>
    </row>
    <row r="234" spans="1:6" ht="15.75">
      <c r="A234" s="4" t="s">
        <v>110</v>
      </c>
      <c r="B234" s="5"/>
      <c r="C234" s="4"/>
      <c r="D234" s="4"/>
      <c r="E234" s="4"/>
      <c r="F234" s="6">
        <f>F233*12%</f>
        <v>3588</v>
      </c>
    </row>
    <row r="235" spans="1:6" ht="15.75">
      <c r="A235" s="7" t="s">
        <v>129</v>
      </c>
      <c r="B235" s="5"/>
      <c r="C235" s="4"/>
      <c r="D235" s="4"/>
      <c r="E235" s="4"/>
      <c r="F235" s="9">
        <f>F233+F234</f>
        <v>33488</v>
      </c>
    </row>
    <row r="236" spans="1:6" ht="15.75">
      <c r="A236" s="7" t="s">
        <v>130</v>
      </c>
      <c r="B236" s="5"/>
      <c r="C236" s="4"/>
      <c r="D236" s="4"/>
      <c r="E236" s="4"/>
      <c r="F236" s="9">
        <f>F227+F235</f>
        <v>58433</v>
      </c>
    </row>
    <row r="237" spans="1:6" ht="15.75">
      <c r="A237" s="7"/>
      <c r="B237" s="5"/>
      <c r="C237" s="4"/>
      <c r="D237" s="4"/>
      <c r="E237" s="4"/>
      <c r="F237" s="9"/>
    </row>
    <row r="238" spans="1:6" ht="15.75">
      <c r="A238" s="7" t="s">
        <v>200</v>
      </c>
      <c r="B238" s="5"/>
      <c r="C238" s="4"/>
      <c r="D238" s="4"/>
      <c r="E238" s="4"/>
      <c r="F238" s="9"/>
    </row>
    <row r="239" spans="1:6" ht="15.75">
      <c r="A239" s="7" t="s">
        <v>5</v>
      </c>
      <c r="B239" s="5"/>
      <c r="C239" s="4"/>
      <c r="D239" s="4"/>
      <c r="E239" s="4"/>
      <c r="F239" s="9"/>
    </row>
    <row r="240" spans="1:6" ht="15.75">
      <c r="A240" s="4" t="s">
        <v>201</v>
      </c>
      <c r="B240" s="5">
        <v>30</v>
      </c>
      <c r="C240" s="4" t="s">
        <v>62</v>
      </c>
      <c r="D240" s="4">
        <v>54</v>
      </c>
      <c r="E240" s="4" t="s">
        <v>0</v>
      </c>
      <c r="F240" s="6">
        <f aca="true" t="shared" si="10" ref="F240:F253">B240*D240</f>
        <v>1620</v>
      </c>
    </row>
    <row r="241" spans="1:6" ht="15.75">
      <c r="A241" s="4" t="s">
        <v>202</v>
      </c>
      <c r="B241" s="5">
        <v>30</v>
      </c>
      <c r="C241" s="4" t="s">
        <v>62</v>
      </c>
      <c r="D241" s="4">
        <v>36</v>
      </c>
      <c r="E241" s="4" t="s">
        <v>0</v>
      </c>
      <c r="F241" s="6">
        <f t="shared" si="10"/>
        <v>1080</v>
      </c>
    </row>
    <row r="242" spans="1:6" ht="15.75">
      <c r="A242" s="4" t="s">
        <v>203</v>
      </c>
      <c r="B242" s="5">
        <v>3</v>
      </c>
      <c r="C242" s="4" t="s">
        <v>2</v>
      </c>
      <c r="D242" s="4">
        <v>109</v>
      </c>
      <c r="E242" s="4" t="s">
        <v>0</v>
      </c>
      <c r="F242" s="6">
        <f t="shared" si="10"/>
        <v>327</v>
      </c>
    </row>
    <row r="243" spans="1:6" ht="15.75">
      <c r="A243" s="4" t="s">
        <v>207</v>
      </c>
      <c r="B243" s="5">
        <v>3</v>
      </c>
      <c r="C243" s="4" t="s">
        <v>2</v>
      </c>
      <c r="D243" s="4">
        <v>159</v>
      </c>
      <c r="E243" s="4" t="s">
        <v>0</v>
      </c>
      <c r="F243" s="6">
        <f t="shared" si="10"/>
        <v>477</v>
      </c>
    </row>
    <row r="244" spans="1:6" ht="15.75">
      <c r="A244" s="4" t="s">
        <v>210</v>
      </c>
      <c r="B244" s="5">
        <v>2</v>
      </c>
      <c r="C244" s="4" t="s">
        <v>2</v>
      </c>
      <c r="D244" s="4">
        <v>442</v>
      </c>
      <c r="E244" s="4" t="s">
        <v>0</v>
      </c>
      <c r="F244" s="6">
        <f t="shared" si="10"/>
        <v>884</v>
      </c>
    </row>
    <row r="245" spans="1:6" ht="15.75">
      <c r="A245" s="4" t="s">
        <v>204</v>
      </c>
      <c r="B245" s="5">
        <v>60</v>
      </c>
      <c r="C245" s="4" t="s">
        <v>62</v>
      </c>
      <c r="D245" s="4">
        <v>26</v>
      </c>
      <c r="E245" s="4" t="s">
        <v>0</v>
      </c>
      <c r="F245" s="6">
        <f t="shared" si="10"/>
        <v>1560</v>
      </c>
    </row>
    <row r="246" spans="1:6" ht="15.75">
      <c r="A246" s="4" t="s">
        <v>205</v>
      </c>
      <c r="B246" s="5">
        <v>3</v>
      </c>
      <c r="C246" s="4" t="s">
        <v>2</v>
      </c>
      <c r="D246" s="4">
        <v>120</v>
      </c>
      <c r="E246" s="4" t="s">
        <v>0</v>
      </c>
      <c r="F246" s="6">
        <f t="shared" si="10"/>
        <v>360</v>
      </c>
    </row>
    <row r="247" spans="1:6" ht="15.75">
      <c r="A247" s="4" t="s">
        <v>206</v>
      </c>
      <c r="B247" s="5">
        <v>1</v>
      </c>
      <c r="C247" s="4" t="s">
        <v>2</v>
      </c>
      <c r="D247" s="4">
        <v>500</v>
      </c>
      <c r="E247" s="4" t="s">
        <v>0</v>
      </c>
      <c r="F247" s="6">
        <f t="shared" si="10"/>
        <v>500</v>
      </c>
    </row>
    <row r="248" spans="1:6" ht="15.75">
      <c r="A248" s="4" t="s">
        <v>208</v>
      </c>
      <c r="B248" s="5">
        <v>5</v>
      </c>
      <c r="C248" s="4" t="s">
        <v>2</v>
      </c>
      <c r="D248" s="4">
        <v>171</v>
      </c>
      <c r="E248" s="4" t="s">
        <v>0</v>
      </c>
      <c r="F248" s="6">
        <f t="shared" si="10"/>
        <v>855</v>
      </c>
    </row>
    <row r="249" spans="1:6" ht="15.75">
      <c r="A249" s="4" t="s">
        <v>209</v>
      </c>
      <c r="B249" s="5">
        <v>1</v>
      </c>
      <c r="C249" s="4" t="s">
        <v>2</v>
      </c>
      <c r="D249" s="4">
        <v>826</v>
      </c>
      <c r="E249" s="4" t="s">
        <v>0</v>
      </c>
      <c r="F249" s="6">
        <f t="shared" si="10"/>
        <v>826</v>
      </c>
    </row>
    <row r="250" spans="1:6" ht="15.75">
      <c r="A250" s="4" t="s">
        <v>211</v>
      </c>
      <c r="B250" s="5">
        <v>2</v>
      </c>
      <c r="C250" s="4" t="s">
        <v>2</v>
      </c>
      <c r="D250" s="4">
        <v>703</v>
      </c>
      <c r="E250" s="4" t="s">
        <v>0</v>
      </c>
      <c r="F250" s="6">
        <f t="shared" si="10"/>
        <v>1406</v>
      </c>
    </row>
    <row r="251" spans="1:6" ht="15.75">
      <c r="A251" s="4" t="s">
        <v>212</v>
      </c>
      <c r="B251" s="5">
        <v>3</v>
      </c>
      <c r="C251" s="4" t="s">
        <v>2</v>
      </c>
      <c r="D251" s="4">
        <v>416</v>
      </c>
      <c r="E251" s="4" t="s">
        <v>0</v>
      </c>
      <c r="F251" s="6">
        <f t="shared" si="10"/>
        <v>1248</v>
      </c>
    </row>
    <row r="252" spans="1:6" ht="15.75">
      <c r="A252" s="4" t="s">
        <v>213</v>
      </c>
      <c r="B252" s="5">
        <v>2</v>
      </c>
      <c r="C252" s="4" t="s">
        <v>2</v>
      </c>
      <c r="D252" s="4">
        <v>104</v>
      </c>
      <c r="E252" s="4" t="s">
        <v>0</v>
      </c>
      <c r="F252" s="6">
        <f t="shared" si="10"/>
        <v>208</v>
      </c>
    </row>
    <row r="253" spans="1:6" ht="15.75">
      <c r="A253" s="4" t="s">
        <v>7</v>
      </c>
      <c r="B253" s="5">
        <v>1</v>
      </c>
      <c r="C253" s="4" t="s">
        <v>2</v>
      </c>
      <c r="D253" s="4">
        <v>1000</v>
      </c>
      <c r="E253" s="4" t="s">
        <v>0</v>
      </c>
      <c r="F253" s="6">
        <f t="shared" si="10"/>
        <v>1000</v>
      </c>
    </row>
    <row r="254" spans="1:6" ht="15.75">
      <c r="A254" s="7" t="s">
        <v>47</v>
      </c>
      <c r="B254" s="5"/>
      <c r="C254" s="4"/>
      <c r="D254" s="4"/>
      <c r="E254" s="4"/>
      <c r="F254" s="9">
        <f>SUM(F240:F253)</f>
        <v>12351</v>
      </c>
    </row>
    <row r="255" spans="1:6" ht="15.75">
      <c r="A255" s="7" t="s">
        <v>1</v>
      </c>
      <c r="B255" s="5"/>
      <c r="C255" s="4"/>
      <c r="D255" s="4"/>
      <c r="E255" s="4"/>
      <c r="F255" s="9"/>
    </row>
    <row r="256" spans="1:6" ht="15.75">
      <c r="A256" s="4" t="s">
        <v>215</v>
      </c>
      <c r="B256" s="5">
        <v>60</v>
      </c>
      <c r="C256" s="4" t="s">
        <v>62</v>
      </c>
      <c r="D256" s="4">
        <v>30</v>
      </c>
      <c r="E256" s="4" t="s">
        <v>0</v>
      </c>
      <c r="F256" s="6">
        <f aca="true" t="shared" si="11" ref="F256:F261">B256*D256</f>
        <v>1800</v>
      </c>
    </row>
    <row r="257" spans="1:6" ht="15.75">
      <c r="A257" s="4" t="s">
        <v>214</v>
      </c>
      <c r="B257" s="5">
        <v>60</v>
      </c>
      <c r="C257" s="4" t="s">
        <v>62</v>
      </c>
      <c r="D257" s="4">
        <v>120</v>
      </c>
      <c r="E257" s="4" t="s">
        <v>0</v>
      </c>
      <c r="F257" s="6">
        <f t="shared" si="11"/>
        <v>7200</v>
      </c>
    </row>
    <row r="258" spans="1:6" ht="15.75">
      <c r="A258" s="4" t="s">
        <v>216</v>
      </c>
      <c r="B258" s="5">
        <v>8</v>
      </c>
      <c r="C258" s="4" t="s">
        <v>2</v>
      </c>
      <c r="D258" s="4">
        <v>350</v>
      </c>
      <c r="E258" s="4" t="s">
        <v>0</v>
      </c>
      <c r="F258" s="6">
        <f t="shared" si="11"/>
        <v>2800</v>
      </c>
    </row>
    <row r="259" spans="1:6" ht="15.75">
      <c r="A259" s="4" t="s">
        <v>217</v>
      </c>
      <c r="B259" s="5">
        <v>3</v>
      </c>
      <c r="C259" s="4" t="s">
        <v>2</v>
      </c>
      <c r="D259" s="4">
        <v>500</v>
      </c>
      <c r="E259" s="4" t="s">
        <v>0</v>
      </c>
      <c r="F259" s="6">
        <f t="shared" si="11"/>
        <v>1500</v>
      </c>
    </row>
    <row r="260" spans="1:6" ht="15.75">
      <c r="A260" s="4" t="s">
        <v>218</v>
      </c>
      <c r="B260" s="5">
        <v>1</v>
      </c>
      <c r="C260" s="4" t="s">
        <v>2</v>
      </c>
      <c r="D260" s="4">
        <v>3000</v>
      </c>
      <c r="E260" s="4" t="s">
        <v>0</v>
      </c>
      <c r="F260" s="6">
        <f t="shared" si="11"/>
        <v>3000</v>
      </c>
    </row>
    <row r="261" spans="1:6" ht="15.75">
      <c r="A261" s="4" t="s">
        <v>219</v>
      </c>
      <c r="B261" s="5">
        <v>7</v>
      </c>
      <c r="C261" s="4" t="s">
        <v>2</v>
      </c>
      <c r="D261" s="4">
        <v>500</v>
      </c>
      <c r="E261" s="4" t="s">
        <v>0</v>
      </c>
      <c r="F261" s="6">
        <f t="shared" si="11"/>
        <v>3500</v>
      </c>
    </row>
    <row r="262" spans="1:6" ht="15.75">
      <c r="A262" s="7" t="s">
        <v>4</v>
      </c>
      <c r="B262" s="5"/>
      <c r="C262" s="4"/>
      <c r="D262" s="4"/>
      <c r="E262" s="4"/>
      <c r="F262" s="9">
        <f>SUM(F256:F261)</f>
        <v>19800</v>
      </c>
    </row>
    <row r="263" spans="1:6" ht="15.75">
      <c r="A263" s="4" t="s">
        <v>6</v>
      </c>
      <c r="B263" s="5"/>
      <c r="C263" s="4"/>
      <c r="D263" s="4"/>
      <c r="E263" s="4"/>
      <c r="F263" s="6">
        <f>F262*12%</f>
        <v>2376</v>
      </c>
    </row>
    <row r="264" spans="1:6" ht="15.75">
      <c r="A264" s="7" t="s">
        <v>129</v>
      </c>
      <c r="B264" s="5"/>
      <c r="C264" s="4"/>
      <c r="D264" s="4"/>
      <c r="E264" s="4"/>
      <c r="F264" s="9">
        <f>F262+F263</f>
        <v>22176</v>
      </c>
    </row>
    <row r="265" spans="1:6" ht="15.75">
      <c r="A265" s="7" t="s">
        <v>220</v>
      </c>
      <c r="B265" s="5"/>
      <c r="C265" s="4"/>
      <c r="D265" s="4"/>
      <c r="E265" s="4"/>
      <c r="F265" s="9">
        <f>F254+F264</f>
        <v>34527</v>
      </c>
    </row>
    <row r="266" spans="1:6" ht="15.75">
      <c r="A266" s="7"/>
      <c r="B266" s="5"/>
      <c r="C266" s="4"/>
      <c r="D266" s="4"/>
      <c r="E266" s="4"/>
      <c r="F266" s="9"/>
    </row>
    <row r="267" spans="1:6" ht="15.75">
      <c r="A267" s="7" t="s">
        <v>221</v>
      </c>
      <c r="B267" s="5"/>
      <c r="C267" s="4"/>
      <c r="D267" s="4"/>
      <c r="E267" s="4"/>
      <c r="F267" s="9"/>
    </row>
    <row r="268" spans="1:6" ht="15.75">
      <c r="A268" s="7" t="s">
        <v>5</v>
      </c>
      <c r="B268" s="5"/>
      <c r="C268" s="4"/>
      <c r="D268" s="4"/>
      <c r="E268" s="4"/>
      <c r="F268" s="9"/>
    </row>
    <row r="269" spans="1:6" ht="15.75">
      <c r="A269" s="4" t="s">
        <v>222</v>
      </c>
      <c r="B269" s="5">
        <v>1</v>
      </c>
      <c r="C269" s="4" t="s">
        <v>2</v>
      </c>
      <c r="D269" s="4">
        <v>15000</v>
      </c>
      <c r="E269" s="4" t="s">
        <v>0</v>
      </c>
      <c r="F269" s="6">
        <f>B269*D269</f>
        <v>15000</v>
      </c>
    </row>
    <row r="270" spans="1:6" ht="15.75">
      <c r="A270" s="4" t="s">
        <v>223</v>
      </c>
      <c r="B270" s="5">
        <v>1</v>
      </c>
      <c r="C270" s="4" t="s">
        <v>2</v>
      </c>
      <c r="D270" s="4">
        <v>4000</v>
      </c>
      <c r="E270" s="4" t="s">
        <v>0</v>
      </c>
      <c r="F270" s="6">
        <f>B270*D270</f>
        <v>4000</v>
      </c>
    </row>
    <row r="271" spans="1:6" ht="15.75">
      <c r="A271" s="4" t="s">
        <v>224</v>
      </c>
      <c r="B271" s="5">
        <v>1</v>
      </c>
      <c r="C271" s="4" t="s">
        <v>2</v>
      </c>
      <c r="D271" s="4">
        <v>2368</v>
      </c>
      <c r="E271" s="4" t="s">
        <v>0</v>
      </c>
      <c r="F271" s="6">
        <f>B271*D271</f>
        <v>2368</v>
      </c>
    </row>
    <row r="272" spans="1:6" ht="15.75">
      <c r="A272" s="4" t="s">
        <v>225</v>
      </c>
      <c r="B272" s="5">
        <v>1</v>
      </c>
      <c r="C272" s="4" t="s">
        <v>2</v>
      </c>
      <c r="D272" s="4">
        <v>12000</v>
      </c>
      <c r="E272" s="4" t="s">
        <v>0</v>
      </c>
      <c r="F272" s="6">
        <f>D272</f>
        <v>12000</v>
      </c>
    </row>
    <row r="273" spans="1:6" ht="15.75">
      <c r="A273" s="4" t="s">
        <v>226</v>
      </c>
      <c r="B273" s="5">
        <v>2</v>
      </c>
      <c r="C273" s="4" t="s">
        <v>2</v>
      </c>
      <c r="D273" s="4">
        <v>589</v>
      </c>
      <c r="E273" s="4" t="s">
        <v>0</v>
      </c>
      <c r="F273" s="6">
        <f>B273*D273</f>
        <v>1178</v>
      </c>
    </row>
    <row r="274" spans="1:6" ht="15.75">
      <c r="A274" s="4" t="s">
        <v>232</v>
      </c>
      <c r="B274" s="5">
        <v>1</v>
      </c>
      <c r="C274" s="4" t="s">
        <v>2</v>
      </c>
      <c r="D274" s="4">
        <v>164</v>
      </c>
      <c r="E274" s="4" t="s">
        <v>0</v>
      </c>
      <c r="F274" s="6">
        <f>B274*D274</f>
        <v>164</v>
      </c>
    </row>
    <row r="275" spans="1:6" ht="15.75">
      <c r="A275" s="4" t="s">
        <v>227</v>
      </c>
      <c r="B275" s="5">
        <v>1</v>
      </c>
      <c r="C275" s="4" t="s">
        <v>2</v>
      </c>
      <c r="D275" s="4">
        <v>200</v>
      </c>
      <c r="E275" s="4" t="s">
        <v>0</v>
      </c>
      <c r="F275" s="6">
        <f>B275*D275</f>
        <v>200</v>
      </c>
    </row>
    <row r="276" spans="1:6" ht="15.75">
      <c r="A276" s="4" t="s">
        <v>231</v>
      </c>
      <c r="B276" s="5">
        <v>1</v>
      </c>
      <c r="C276" s="4" t="s">
        <v>2</v>
      </c>
      <c r="D276" s="4">
        <v>1099</v>
      </c>
      <c r="E276" s="4" t="s">
        <v>0</v>
      </c>
      <c r="F276" s="6">
        <f>B276*D276</f>
        <v>1099</v>
      </c>
    </row>
    <row r="277" spans="1:6" ht="15.75">
      <c r="A277" s="4" t="s">
        <v>228</v>
      </c>
      <c r="B277" s="5"/>
      <c r="C277" s="4"/>
      <c r="D277" s="4"/>
      <c r="E277" s="4"/>
      <c r="F277" s="6">
        <v>6000</v>
      </c>
    </row>
    <row r="278" spans="1:6" ht="15.75">
      <c r="A278" s="4" t="s">
        <v>230</v>
      </c>
      <c r="B278" s="5">
        <v>1</v>
      </c>
      <c r="C278" s="4" t="s">
        <v>2</v>
      </c>
      <c r="D278" s="4">
        <v>500</v>
      </c>
      <c r="E278" s="4" t="s">
        <v>0</v>
      </c>
      <c r="F278" s="6">
        <f>B278*D278</f>
        <v>500</v>
      </c>
    </row>
    <row r="279" spans="1:6" ht="15.75">
      <c r="A279" s="4" t="s">
        <v>233</v>
      </c>
      <c r="B279" s="5">
        <v>1</v>
      </c>
      <c r="C279" s="4" t="s">
        <v>2</v>
      </c>
      <c r="D279" s="4">
        <v>3500</v>
      </c>
      <c r="E279" s="4" t="s">
        <v>0</v>
      </c>
      <c r="F279" s="6">
        <f>B279*D279</f>
        <v>3500</v>
      </c>
    </row>
    <row r="280" spans="1:6" ht="15.75">
      <c r="A280" s="7" t="s">
        <v>47</v>
      </c>
      <c r="B280" s="5"/>
      <c r="C280" s="4"/>
      <c r="D280" s="4"/>
      <c r="E280" s="4"/>
      <c r="F280" s="9">
        <f>SUM(F269:F279)</f>
        <v>46009</v>
      </c>
    </row>
    <row r="281" spans="1:6" ht="15.75">
      <c r="A281" s="7" t="s">
        <v>1</v>
      </c>
      <c r="B281" s="5"/>
      <c r="C281" s="4"/>
      <c r="D281" s="4"/>
      <c r="E281" s="4"/>
      <c r="F281" s="9"/>
    </row>
    <row r="282" spans="1:6" ht="15.75">
      <c r="A282" s="4" t="s">
        <v>234</v>
      </c>
      <c r="B282" s="5">
        <v>20</v>
      </c>
      <c r="C282" s="4" t="s">
        <v>62</v>
      </c>
      <c r="D282" s="4">
        <v>350</v>
      </c>
      <c r="E282" s="4" t="s">
        <v>0</v>
      </c>
      <c r="F282" s="6">
        <f>B282*D282</f>
        <v>7000</v>
      </c>
    </row>
    <row r="283" spans="1:6" ht="15.75">
      <c r="A283" s="4" t="s">
        <v>235</v>
      </c>
      <c r="B283" s="5">
        <v>8</v>
      </c>
      <c r="C283" s="4" t="s">
        <v>62</v>
      </c>
      <c r="D283" s="4">
        <v>300</v>
      </c>
      <c r="E283" s="4" t="s">
        <v>0</v>
      </c>
      <c r="F283" s="6">
        <f>B283*D283</f>
        <v>2400</v>
      </c>
    </row>
    <row r="284" spans="1:6" ht="15.75">
      <c r="A284" s="4" t="s">
        <v>236</v>
      </c>
      <c r="B284" s="5">
        <v>1</v>
      </c>
      <c r="C284" s="4" t="s">
        <v>2</v>
      </c>
      <c r="D284" s="4">
        <v>3000</v>
      </c>
      <c r="E284" s="4" t="s">
        <v>0</v>
      </c>
      <c r="F284" s="6">
        <f>B284*D284</f>
        <v>3000</v>
      </c>
    </row>
    <row r="285" spans="1:6" ht="15.75">
      <c r="A285" s="4" t="s">
        <v>237</v>
      </c>
      <c r="B285" s="5">
        <v>1</v>
      </c>
      <c r="C285" s="4" t="s">
        <v>2</v>
      </c>
      <c r="D285" s="4">
        <v>1500</v>
      </c>
      <c r="E285" s="4" t="s">
        <v>0</v>
      </c>
      <c r="F285" s="6">
        <f>B285*D285</f>
        <v>1500</v>
      </c>
    </row>
    <row r="286" spans="1:6" ht="15.75">
      <c r="A286" s="4" t="s">
        <v>238</v>
      </c>
      <c r="B286" s="5">
        <v>1</v>
      </c>
      <c r="C286" s="4" t="s">
        <v>2</v>
      </c>
      <c r="D286" s="4">
        <v>600</v>
      </c>
      <c r="E286" s="4" t="s">
        <v>0</v>
      </c>
      <c r="F286" s="6">
        <f>B286*D286</f>
        <v>600</v>
      </c>
    </row>
    <row r="287" spans="1:6" ht="15.75">
      <c r="A287" s="4" t="s">
        <v>239</v>
      </c>
      <c r="B287" s="5">
        <v>1</v>
      </c>
      <c r="C287" s="4" t="s">
        <v>2</v>
      </c>
      <c r="D287" s="4">
        <v>4000</v>
      </c>
      <c r="E287" s="4" t="s">
        <v>0</v>
      </c>
      <c r="F287" s="6">
        <f>B287*D287</f>
        <v>4000</v>
      </c>
    </row>
    <row r="288" spans="1:6" ht="15.75">
      <c r="A288" s="7" t="s">
        <v>4</v>
      </c>
      <c r="B288" s="5"/>
      <c r="C288" s="4"/>
      <c r="D288" s="4"/>
      <c r="E288" s="4"/>
      <c r="F288" s="9">
        <f>SUM(F282:F287)</f>
        <v>18500</v>
      </c>
    </row>
    <row r="289" spans="1:6" ht="15.75">
      <c r="A289" s="4" t="s">
        <v>6</v>
      </c>
      <c r="B289" s="5"/>
      <c r="C289" s="4"/>
      <c r="D289" s="4"/>
      <c r="E289" s="4"/>
      <c r="F289" s="6">
        <f>F288*12%</f>
        <v>2220</v>
      </c>
    </row>
    <row r="290" spans="1:6" ht="15.75">
      <c r="A290" s="7" t="s">
        <v>129</v>
      </c>
      <c r="B290" s="5"/>
      <c r="C290" s="4"/>
      <c r="D290" s="4"/>
      <c r="E290" s="4"/>
      <c r="F290" s="9">
        <f>F288+F289</f>
        <v>20720</v>
      </c>
    </row>
    <row r="291" spans="1:6" ht="15.75">
      <c r="A291" s="7" t="s">
        <v>240</v>
      </c>
      <c r="B291" s="5"/>
      <c r="C291" s="4"/>
      <c r="D291" s="4"/>
      <c r="E291" s="4"/>
      <c r="F291" s="9">
        <f>F280+F290</f>
        <v>66729</v>
      </c>
    </row>
    <row r="292" spans="1:6" ht="15.75">
      <c r="A292" s="4"/>
      <c r="B292" s="5"/>
      <c r="C292" s="4"/>
      <c r="D292" s="4"/>
      <c r="E292" s="4"/>
      <c r="F292" s="6"/>
    </row>
    <row r="293" spans="1:6" ht="15.75">
      <c r="A293" s="7" t="s">
        <v>229</v>
      </c>
      <c r="B293" s="5"/>
      <c r="C293" s="4"/>
      <c r="D293" s="4"/>
      <c r="E293" s="4"/>
      <c r="F293" s="29">
        <f>F64+F96+F136+F156+F205+F236+F265+F291</f>
        <v>1210989.0639999998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</dc:creator>
  <cp:keywords/>
  <dc:description/>
  <cp:lastModifiedBy>Александр</cp:lastModifiedBy>
  <cp:lastPrinted>2015-04-03T09:35:18Z</cp:lastPrinted>
  <dcterms:created xsi:type="dcterms:W3CDTF">2009-07-09T18:44:38Z</dcterms:created>
  <dcterms:modified xsi:type="dcterms:W3CDTF">2015-10-04T23:45:04Z</dcterms:modified>
  <cp:category/>
  <cp:version/>
  <cp:contentType/>
  <cp:contentStatus/>
</cp:coreProperties>
</file>